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chartsheets/sheet14.xml" ContentType="application/vnd.openxmlformats-officedocument.spreadsheetml.chartsheet+xml"/>
  <Override PartName="/xl/drawings/drawing18.xml" ContentType="application/vnd.openxmlformats-officedocument.drawing+xml"/>
  <Override PartName="/xl/chartsheets/sheet15.xml" ContentType="application/vnd.openxmlformats-officedocument.spreadsheetml.chartsheet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9050" firstSheet="1" activeTab="1"/>
  </bookViews>
  <sheets>
    <sheet name="Sheet1" sheetId="1" state="hidden" r:id="rId1"/>
    <sheet name="Data Colombia" sheetId="2" r:id="rId2"/>
    <sheet name="Graph0 Colombia" sheetId="3" r:id="rId3"/>
    <sheet name="Graph1 Colombia" sheetId="4" r:id="rId4"/>
    <sheet name="Graph2 Colombia" sheetId="5" r:id="rId5"/>
    <sheet name="Data Nigeria" sheetId="6" r:id="rId6"/>
    <sheet name="Graph0 Nigeria" sheetId="7" r:id="rId7"/>
    <sheet name="Graph1 Nigeria" sheetId="8" r:id="rId8"/>
    <sheet name="Graph2 Nigeria" sheetId="9" r:id="rId9"/>
    <sheet name="Data Kenya" sheetId="10" r:id="rId10"/>
    <sheet name="Graph0 Kenya" sheetId="11" r:id="rId11"/>
    <sheet name="Graph1 Kenya" sheetId="12" r:id="rId12"/>
    <sheet name="Graph2 Kenya " sheetId="13" r:id="rId13"/>
    <sheet name="Data Bolivia" sheetId="14" r:id="rId14"/>
    <sheet name="Graph0 Bolivia" sheetId="15" r:id="rId15"/>
    <sheet name="Graph1 Bolivia" sheetId="16" r:id="rId16"/>
    <sheet name="Graph2 Bolivia" sheetId="17" r:id="rId17"/>
    <sheet name="Data Lesotho" sheetId="18" r:id="rId18"/>
    <sheet name="Graph0 Lesotho" sheetId="19" r:id="rId19"/>
    <sheet name="Graph1 Lesotho" sheetId="20" r:id="rId20"/>
    <sheet name="Graph2 Lesotho" sheetId="21" r:id="rId21"/>
    <sheet name="Tabelle3" sheetId="22" r:id="rId22"/>
  </sheets>
  <definedNames>
    <definedName name="_xlnm.Print_Area" localSheetId="1">'Data Colombia'!$A$1:$U$22</definedName>
  </definedNames>
  <calcPr fullCalcOnLoad="1"/>
</workbook>
</file>

<file path=xl/sharedStrings.xml><?xml version="1.0" encoding="utf-8"?>
<sst xmlns="http://schemas.openxmlformats.org/spreadsheetml/2006/main" count="376" uniqueCount="91">
  <si>
    <t>country</t>
  </si>
  <si>
    <t>year</t>
  </si>
  <si>
    <t>region</t>
  </si>
  <si>
    <t>region_name</t>
  </si>
  <si>
    <t>MPI_Region</t>
  </si>
  <si>
    <t>H_Region</t>
  </si>
  <si>
    <t>A_Region</t>
  </si>
  <si>
    <t>population_reg</t>
  </si>
  <si>
    <t>MPI_Country</t>
  </si>
  <si>
    <t>H_Country</t>
  </si>
  <si>
    <t>A_Country</t>
  </si>
  <si>
    <t>population</t>
  </si>
  <si>
    <t>pop_shr_before</t>
  </si>
  <si>
    <t>Bolivia</t>
  </si>
  <si>
    <t>Colombia</t>
  </si>
  <si>
    <t>Kenya</t>
  </si>
  <si>
    <t>Lesotho</t>
  </si>
  <si>
    <t>Nigeria</t>
  </si>
  <si>
    <t>Region</t>
  </si>
  <si>
    <t>Population</t>
  </si>
  <si>
    <t>H</t>
  </si>
  <si>
    <t>A</t>
  </si>
  <si>
    <t>ΔH</t>
  </si>
  <si>
    <t>ΔA</t>
  </si>
  <si>
    <t>ΔH*ΔA*</t>
  </si>
  <si>
    <t>Δ%H</t>
  </si>
  <si>
    <t>Δ%A</t>
  </si>
  <si>
    <t>MPI</t>
  </si>
  <si>
    <t>ΔMPI</t>
  </si>
  <si>
    <t>Δ%MPI</t>
  </si>
  <si>
    <t>DHS 2004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</si>
  <si>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</si>
  <si>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</si>
  <si>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</si>
  <si>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</si>
  <si>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</si>
  <si>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</si>
  <si>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</si>
  <si>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</si>
  <si>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</si>
  <si>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Guajira, Cesar, Magdalena</t>
  </si>
  <si>
    <t>Barranquilla A. M.</t>
  </si>
  <si>
    <t>Atlantico, San Andres, Bolivar Norte</t>
  </si>
  <si>
    <t>Bolivar Sur, Sucre, Cordoba</t>
  </si>
  <si>
    <t>Santanderes</t>
  </si>
  <si>
    <t>Boyaca, Cmarca, Meta</t>
  </si>
  <si>
    <t>Medellin A.M.</t>
  </si>
  <si>
    <t>Antioquia Sin Medellin</t>
  </si>
  <si>
    <t>Caldas, Risaralda, Quindio</t>
  </si>
  <si>
    <t>Tolima, Huila, Caqueta</t>
  </si>
  <si>
    <t>Cali A.M.</t>
  </si>
  <si>
    <t>Valle Sin Cali Ni Litoral</t>
  </si>
  <si>
    <t>Cauca Y Nariño Sin Litoral</t>
  </si>
  <si>
    <t>Litoral Pacifico</t>
  </si>
  <si>
    <t>Bogota</t>
  </si>
  <si>
    <t>Orinoquia Y Amazonia</t>
  </si>
  <si>
    <t>Nairobi</t>
  </si>
  <si>
    <t>Central</t>
  </si>
  <si>
    <t>Coast</t>
  </si>
  <si>
    <t>Eastern</t>
  </si>
  <si>
    <t>Nyanza</t>
  </si>
  <si>
    <t>Rift Valley</t>
  </si>
  <si>
    <t>Western</t>
  </si>
  <si>
    <t>Northeastern</t>
  </si>
  <si>
    <t>Butha-Bothe</t>
  </si>
  <si>
    <t>Leribe</t>
  </si>
  <si>
    <t>Berea</t>
  </si>
  <si>
    <t>Maseru</t>
  </si>
  <si>
    <t>Mafeteng</t>
  </si>
  <si>
    <t>Mohale'S Hoek</t>
  </si>
  <si>
    <t>Quthing</t>
  </si>
  <si>
    <t>Qacha'S-Nek</t>
  </si>
  <si>
    <t>Mokhotlong</t>
  </si>
  <si>
    <t>Thaba-Tseka</t>
  </si>
  <si>
    <t>North Central</t>
  </si>
  <si>
    <t>North East</t>
  </si>
  <si>
    <t>North West</t>
  </si>
  <si>
    <t>South East</t>
  </si>
  <si>
    <t>South South</t>
  </si>
  <si>
    <t>South West</t>
  </si>
  <si>
    <t>DHS 2010</t>
  </si>
  <si>
    <t>DHS 2005</t>
  </si>
  <si>
    <t>Δ%H * Δ%A</t>
  </si>
  <si>
    <t>Percentage Change</t>
  </si>
  <si>
    <t>Contribution Change</t>
  </si>
  <si>
    <t>DHS 2009</t>
  </si>
  <si>
    <t>DHS 2003</t>
  </si>
  <si>
    <t>DHS 2008</t>
  </si>
  <si>
    <t>Orinoquia &amp; Amazonia</t>
  </si>
  <si>
    <t>Cauca &amp; Nariño Sin Litoral</t>
  </si>
  <si>
    <t xml:space="preserve">Colombia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</si>
</sst>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0"/>
    </font>
    <font>
      <sz val="18"/>
      <color indexed="8"/>
      <name val="Garamond"/>
      <family val="0"/>
    </font>
    <font>
      <b/>
      <sz val="18"/>
      <color indexed="8"/>
      <name val="Garamond"/>
      <family val="0"/>
    </font>
    <font>
      <sz val="14"/>
      <color indexed="8"/>
      <name val="Garamond"/>
      <family val="0"/>
    </font>
    <font>
      <sz val="24"/>
      <color indexed="8"/>
      <name val="Garamond"/>
      <family val="0"/>
    </font>
    <font>
      <sz val="16"/>
      <color indexed="8"/>
      <name val="Garamond"/>
      <family val="0"/>
    </font>
    <font>
      <sz val="20"/>
      <color indexed="8"/>
      <name val="Garamond"/>
      <family val="0"/>
    </font>
    <font>
      <sz val="12"/>
      <color indexed="8"/>
      <name val="Garamon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aramond"/>
      <family val="1"/>
    </font>
    <font>
      <b/>
      <sz val="20"/>
      <color indexed="8"/>
      <name val="Calibri"/>
      <family val="2"/>
    </font>
    <font>
      <b/>
      <sz val="20"/>
      <color indexed="8"/>
      <name val="Garamond"/>
      <family val="1"/>
    </font>
    <font>
      <b/>
      <sz val="16"/>
      <color indexed="8"/>
      <name val="Garamon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20"/>
      <color theme="1"/>
      <name val="Calibri"/>
      <family val="2"/>
    </font>
    <font>
      <b/>
      <sz val="20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vertical="top"/>
    </xf>
    <xf numFmtId="0" fontId="0" fillId="33" borderId="0" xfId="0" applyFill="1" applyBorder="1" applyAlignment="1">
      <alignment vertical="top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vertical="top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165" fontId="47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164" fontId="47" fillId="0" borderId="11" xfId="0" applyNumberFormat="1" applyFont="1" applyBorder="1" applyAlignment="1">
      <alignment horizontal="center" vertical="top"/>
    </xf>
    <xf numFmtId="165" fontId="47" fillId="0" borderId="11" xfId="0" applyNumberFormat="1" applyFont="1" applyBorder="1" applyAlignment="1">
      <alignment horizontal="center" vertical="top"/>
    </xf>
    <xf numFmtId="1" fontId="47" fillId="0" borderId="11" xfId="0" applyNumberFormat="1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>
      <alignment/>
    </xf>
    <xf numFmtId="2" fontId="0" fillId="0" borderId="0" xfId="0" applyNumberFormat="1" applyAlignment="1">
      <alignment/>
    </xf>
    <xf numFmtId="2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2" fontId="47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164" fontId="47" fillId="0" borderId="0" xfId="0" applyNumberFormat="1" applyFont="1" applyBorder="1" applyAlignment="1">
      <alignment horizontal="center" vertical="top"/>
    </xf>
    <xf numFmtId="165" fontId="47" fillId="0" borderId="0" xfId="0" applyNumberFormat="1" applyFont="1" applyBorder="1" applyAlignment="1">
      <alignment horizontal="center" vertical="top"/>
    </xf>
    <xf numFmtId="1" fontId="47" fillId="0" borderId="0" xfId="0" applyNumberFormat="1" applyFont="1" applyBorder="1" applyAlignment="1">
      <alignment horizontal="center" vertical="top"/>
    </xf>
    <xf numFmtId="164" fontId="47" fillId="0" borderId="0" xfId="0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164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164" fontId="46" fillId="0" borderId="11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46" fillId="0" borderId="13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2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2" fontId="47" fillId="0" borderId="0" xfId="0" applyNumberFormat="1" applyFont="1" applyAlignment="1">
      <alignment horizontal="center"/>
    </xf>
    <xf numFmtId="0" fontId="49" fillId="0" borderId="0" xfId="0" applyFont="1" applyBorder="1" applyAlignment="1">
      <alignment/>
    </xf>
    <xf numFmtId="2" fontId="47" fillId="0" borderId="0" xfId="0" applyNumberFormat="1" applyFont="1" applyBorder="1" applyAlignment="1">
      <alignment/>
    </xf>
    <xf numFmtId="0" fontId="47" fillId="0" borderId="0" xfId="0" applyFont="1" applyAlignment="1">
      <alignment vertic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164" fontId="47" fillId="33" borderId="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vertical="top"/>
    </xf>
    <xf numFmtId="0" fontId="47" fillId="0" borderId="0" xfId="0" applyFont="1" applyAlignment="1">
      <alignment vertical="top"/>
    </xf>
    <xf numFmtId="0" fontId="47" fillId="33" borderId="0" xfId="0" applyFont="1" applyFill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2" fontId="46" fillId="0" borderId="13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chartsheet" Target="chartsheets/sheet10.xml" /><Relationship Id="rId16" Type="http://schemas.openxmlformats.org/officeDocument/2006/relationships/chartsheet" Target="chartsheets/sheet11.xml" /><Relationship Id="rId17" Type="http://schemas.openxmlformats.org/officeDocument/2006/relationships/chartsheet" Target="chartsheets/sheet12.xml" /><Relationship Id="rId18" Type="http://schemas.openxmlformats.org/officeDocument/2006/relationships/worksheet" Target="worksheets/sheet6.xml" /><Relationship Id="rId19" Type="http://schemas.openxmlformats.org/officeDocument/2006/relationships/chartsheet" Target="chartsheets/sheet13.xml" /><Relationship Id="rId20" Type="http://schemas.openxmlformats.org/officeDocument/2006/relationships/chartsheet" Target="chartsheets/sheet14.xml" /><Relationship Id="rId21" Type="http://schemas.openxmlformats.org/officeDocument/2006/relationships/chartsheet" Target="chartsheets/sheet15.xml" /><Relationship Id="rId22" Type="http://schemas.openxmlformats.org/officeDocument/2006/relationships/worksheet" Target="worksheets/sheet7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23"/>
          <c:w val="0.99475"/>
          <c:h val="0.92"/>
        </c:manualLayout>
      </c:layout>
      <c:barChart>
        <c:barDir val="bar"/>
        <c:grouping val="clustered"/>
        <c:varyColors val="0"/>
        <c:ser>
          <c:idx val="1"/>
          <c:order val="0"/>
          <c:tx>
            <c:v>MPI 2005</c:v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Colombia'!$A$5:$A$20</c:f>
              <c:strCache>
                <c:ptCount val="16"/>
                <c:pt idx="0">
                  <c:v>Medellin A.M.</c:v>
                </c:pt>
                <c:pt idx="1">
                  <c:v>Bogota</c:v>
                </c:pt>
                <c:pt idx="2">
                  <c:v>Cali A.M.</c:v>
                </c:pt>
                <c:pt idx="3">
                  <c:v>Orinoquia &amp; Amazonia</c:v>
                </c:pt>
                <c:pt idx="4">
                  <c:v>Barranquilla A. M.</c:v>
                </c:pt>
                <c:pt idx="5">
                  <c:v>Valle Sin Cali Ni Litoral</c:v>
                </c:pt>
                <c:pt idx="6">
                  <c:v>Caldas, Risaralda, Quindio</c:v>
                </c:pt>
                <c:pt idx="7">
                  <c:v>Atlantico, San Andres, Bolivar Norte</c:v>
                </c:pt>
                <c:pt idx="8">
                  <c:v>Boyaca, Cmarca, Meta</c:v>
                </c:pt>
                <c:pt idx="9">
                  <c:v>Santanderes</c:v>
                </c:pt>
                <c:pt idx="10">
                  <c:v>Cauca &amp; Nariño Sin Litoral</c:v>
                </c:pt>
                <c:pt idx="11">
                  <c:v>Tolima, Huila, Caqueta</c:v>
                </c:pt>
                <c:pt idx="12">
                  <c:v>Antioquia Sin Medellin</c:v>
                </c:pt>
                <c:pt idx="13">
                  <c:v>Bolivar Sur, Sucre, Cordoba</c:v>
                </c:pt>
                <c:pt idx="14">
                  <c:v>Guajira, Cesar, Magdalena</c:v>
                </c:pt>
                <c:pt idx="15">
                  <c:v>Litoral Pacifico</c:v>
                </c:pt>
              </c:strCache>
            </c:strRef>
          </c:cat>
          <c:val>
            <c:numRef>
              <c:f>'Data Colombia'!$J$5:$J$20</c:f>
              <c:numCache>
                <c:ptCount val="16"/>
                <c:pt idx="0">
                  <c:v>0.007608</c:v>
                </c:pt>
                <c:pt idx="1">
                  <c:v>0.0084205</c:v>
                </c:pt>
                <c:pt idx="2">
                  <c:v>0.0106749</c:v>
                </c:pt>
                <c:pt idx="3">
                  <c:v>0.0124019</c:v>
                </c:pt>
                <c:pt idx="4">
                  <c:v>0.0151368</c:v>
                </c:pt>
                <c:pt idx="5">
                  <c:v>0.0180303</c:v>
                </c:pt>
                <c:pt idx="6">
                  <c:v>0.0217874</c:v>
                </c:pt>
                <c:pt idx="7">
                  <c:v>0.0330235</c:v>
                </c:pt>
                <c:pt idx="8">
                  <c:v>0.0377211</c:v>
                </c:pt>
                <c:pt idx="9">
                  <c:v>0.0402162</c:v>
                </c:pt>
                <c:pt idx="10">
                  <c:v>0.0409548</c:v>
                </c:pt>
                <c:pt idx="11">
                  <c:v>0.0612287</c:v>
                </c:pt>
                <c:pt idx="12">
                  <c:v>0.0702158</c:v>
                </c:pt>
                <c:pt idx="13">
                  <c:v>0.085332</c:v>
                </c:pt>
                <c:pt idx="14">
                  <c:v>0.0858416</c:v>
                </c:pt>
                <c:pt idx="15">
                  <c:v>0.1432848</c:v>
                </c:pt>
              </c:numCache>
            </c:numRef>
          </c:val>
        </c:ser>
        <c:ser>
          <c:idx val="0"/>
          <c:order val="1"/>
          <c:tx>
            <c:v>MPI 2010</c:v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Colombia'!$A$5:$A$20</c:f>
              <c:strCache>
                <c:ptCount val="16"/>
                <c:pt idx="0">
                  <c:v>Medellin A.M.</c:v>
                </c:pt>
                <c:pt idx="1">
                  <c:v>Bogota</c:v>
                </c:pt>
                <c:pt idx="2">
                  <c:v>Cali A.M.</c:v>
                </c:pt>
                <c:pt idx="3">
                  <c:v>Orinoquia &amp; Amazonia</c:v>
                </c:pt>
                <c:pt idx="4">
                  <c:v>Barranquilla A. M.</c:v>
                </c:pt>
                <c:pt idx="5">
                  <c:v>Valle Sin Cali Ni Litoral</c:v>
                </c:pt>
                <c:pt idx="6">
                  <c:v>Caldas, Risaralda, Quindio</c:v>
                </c:pt>
                <c:pt idx="7">
                  <c:v>Atlantico, San Andres, Bolivar Norte</c:v>
                </c:pt>
                <c:pt idx="8">
                  <c:v>Boyaca, Cmarca, Meta</c:v>
                </c:pt>
                <c:pt idx="9">
                  <c:v>Santanderes</c:v>
                </c:pt>
                <c:pt idx="10">
                  <c:v>Cauca &amp; Nariño Sin Litoral</c:v>
                </c:pt>
                <c:pt idx="11">
                  <c:v>Tolima, Huila, Caqueta</c:v>
                </c:pt>
                <c:pt idx="12">
                  <c:v>Antioquia Sin Medellin</c:v>
                </c:pt>
                <c:pt idx="13">
                  <c:v>Bolivar Sur, Sucre, Cordoba</c:v>
                </c:pt>
                <c:pt idx="14">
                  <c:v>Guajira, Cesar, Magdalena</c:v>
                </c:pt>
                <c:pt idx="15">
                  <c:v>Litoral Pacifico</c:v>
                </c:pt>
              </c:strCache>
            </c:strRef>
          </c:cat>
          <c:val>
            <c:numRef>
              <c:f>'Data Colombia'!$F$5:$F$20</c:f>
              <c:numCache>
                <c:ptCount val="16"/>
                <c:pt idx="0">
                  <c:v>0.0025951</c:v>
                </c:pt>
                <c:pt idx="1">
                  <c:v>0.0022093</c:v>
                </c:pt>
                <c:pt idx="2">
                  <c:v>0.004011</c:v>
                </c:pt>
                <c:pt idx="3">
                  <c:v>0.0262326</c:v>
                </c:pt>
                <c:pt idx="4">
                  <c:v>0.0085182</c:v>
                </c:pt>
                <c:pt idx="5">
                  <c:v>0.0099004</c:v>
                </c:pt>
                <c:pt idx="6">
                  <c:v>0.0082095</c:v>
                </c:pt>
                <c:pt idx="7">
                  <c:v>0.0121713</c:v>
                </c:pt>
                <c:pt idx="8">
                  <c:v>0.0161982</c:v>
                </c:pt>
                <c:pt idx="9">
                  <c:v>0.0219729</c:v>
                </c:pt>
                <c:pt idx="10">
                  <c:v>0.0365803</c:v>
                </c:pt>
                <c:pt idx="11">
                  <c:v>0.0247547</c:v>
                </c:pt>
                <c:pt idx="12">
                  <c:v>0.0368543</c:v>
                </c:pt>
                <c:pt idx="13">
                  <c:v>0.0590971</c:v>
                </c:pt>
                <c:pt idx="14">
                  <c:v>0.0530454</c:v>
                </c:pt>
                <c:pt idx="15">
                  <c:v>0.0532579</c:v>
                </c:pt>
              </c:numCache>
            </c:numRef>
          </c:val>
        </c:ser>
        <c:axId val="4171999"/>
        <c:axId val="37547992"/>
      </c:barChart>
      <c:catAx>
        <c:axId val="4171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7992"/>
        <c:crosses val="autoZero"/>
        <c:auto val="1"/>
        <c:lblOffset val="100"/>
        <c:tickLblSkip val="1"/>
        <c:noMultiLvlLbl val="0"/>
      </c:catAx>
      <c:valAx>
        <c:axId val="3754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Multidemensional Poverty Measure (MPI)</a:t>
                </a:r>
              </a:p>
            </c:rich>
          </c:tx>
          <c:layout>
            <c:manualLayout>
              <c:xMode val="factor"/>
              <c:yMode val="factor"/>
              <c:x val="0.19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1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77"/>
          <c:w val="0.192"/>
          <c:h val="0.09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22"/>
          <c:w val="0.91325"/>
          <c:h val="0.91125"/>
        </c:manualLayout>
      </c:layout>
      <c:barChart>
        <c:barDir val="bar"/>
        <c:grouping val="clustered"/>
        <c:varyColors val="0"/>
        <c:ser>
          <c:idx val="1"/>
          <c:order val="0"/>
          <c:tx>
            <c:v>MPI 2003</c:v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Bolivia'!$A$5:$A$13</c:f>
              <c:strCache>
                <c:ptCount val="9"/>
                <c:pt idx="0">
                  <c:v>Oruro</c:v>
                </c:pt>
                <c:pt idx="1">
                  <c:v>Santa Cruz</c:v>
                </c:pt>
                <c:pt idx="2">
                  <c:v>Tarija</c:v>
                </c:pt>
                <c:pt idx="3">
                  <c:v>La Paz</c:v>
                </c:pt>
                <c:pt idx="4">
                  <c:v>Cochabamba</c:v>
                </c:pt>
                <c:pt idx="5">
                  <c:v>Pando</c:v>
                </c:pt>
                <c:pt idx="6">
                  <c:v>Beni</c:v>
                </c:pt>
                <c:pt idx="7">
                  <c:v>Potosí</c:v>
                </c:pt>
                <c:pt idx="8">
                  <c:v>Chuquisaca</c:v>
                </c:pt>
              </c:strCache>
            </c:strRef>
          </c:cat>
          <c:val>
            <c:numRef>
              <c:f>'Data Bolivia'!$J$5:$J$13</c:f>
              <c:numCache>
                <c:ptCount val="9"/>
                <c:pt idx="0">
                  <c:v>0.1177509</c:v>
                </c:pt>
                <c:pt idx="1">
                  <c:v>0.1212734</c:v>
                </c:pt>
                <c:pt idx="2">
                  <c:v>0.1610293</c:v>
                </c:pt>
                <c:pt idx="3">
                  <c:v>0.1667765</c:v>
                </c:pt>
                <c:pt idx="4">
                  <c:v>0.1749891</c:v>
                </c:pt>
                <c:pt idx="5">
                  <c:v>0.1764693</c:v>
                </c:pt>
                <c:pt idx="6">
                  <c:v>0.2350121</c:v>
                </c:pt>
                <c:pt idx="7">
                  <c:v>0.2700493</c:v>
                </c:pt>
                <c:pt idx="8">
                  <c:v>0.2907139</c:v>
                </c:pt>
              </c:numCache>
            </c:numRef>
          </c:val>
        </c:ser>
        <c:ser>
          <c:idx val="0"/>
          <c:order val="1"/>
          <c:tx>
            <c:v>MPI 2008</c:v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Bolivia'!$A$5:$A$13</c:f>
              <c:strCache>
                <c:ptCount val="9"/>
                <c:pt idx="0">
                  <c:v>Oruro</c:v>
                </c:pt>
                <c:pt idx="1">
                  <c:v>Santa Cruz</c:v>
                </c:pt>
                <c:pt idx="2">
                  <c:v>Tarija</c:v>
                </c:pt>
                <c:pt idx="3">
                  <c:v>La Paz</c:v>
                </c:pt>
                <c:pt idx="4">
                  <c:v>Cochabamba</c:v>
                </c:pt>
                <c:pt idx="5">
                  <c:v>Pando</c:v>
                </c:pt>
                <c:pt idx="6">
                  <c:v>Beni</c:v>
                </c:pt>
                <c:pt idx="7">
                  <c:v>Potosí</c:v>
                </c:pt>
                <c:pt idx="8">
                  <c:v>Chuquisaca</c:v>
                </c:pt>
              </c:strCache>
            </c:strRef>
          </c:cat>
          <c:val>
            <c:numRef>
              <c:f>'Data Bolivia'!$F$5:$F$13</c:f>
              <c:numCache>
                <c:ptCount val="9"/>
                <c:pt idx="0">
                  <c:v>0.0724486</c:v>
                </c:pt>
                <c:pt idx="1">
                  <c:v>0.0427459</c:v>
                </c:pt>
                <c:pt idx="2">
                  <c:v>0.0808654</c:v>
                </c:pt>
                <c:pt idx="3">
                  <c:v>0.0766575</c:v>
                </c:pt>
                <c:pt idx="4">
                  <c:v>0.1048994</c:v>
                </c:pt>
                <c:pt idx="5">
                  <c:v>0.0864391</c:v>
                </c:pt>
                <c:pt idx="6">
                  <c:v>0.0984955</c:v>
                </c:pt>
                <c:pt idx="7">
                  <c:v>0.1674106</c:v>
                </c:pt>
                <c:pt idx="8">
                  <c:v>0.1448577</c:v>
                </c:pt>
              </c:numCache>
            </c:numRef>
          </c:val>
        </c:ser>
        <c:axId val="22450409"/>
        <c:axId val="727090"/>
      </c:barChart>
      <c:catAx>
        <c:axId val="22450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727090"/>
        <c:crosses val="autoZero"/>
        <c:auto val="1"/>
        <c:lblOffset val="100"/>
        <c:tickLblSkip val="1"/>
        <c:noMultiLvlLbl val="0"/>
      </c:catAx>
      <c:valAx>
        <c:axId val="727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0.14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0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7195"/>
          <c:w val="0.19025"/>
          <c:h val="0.14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1175"/>
          <c:w val="0.90725"/>
          <c:h val="0.91325"/>
        </c:manualLayout>
      </c:layout>
      <c:bubbleChart>
        <c:varyColors val="0"/>
        <c:ser>
          <c:idx val="0"/>
          <c:order val="0"/>
          <c:tx>
            <c:strRef>
              <c:f>'Data Bolivia'!$E$3:$G$3</c:f>
              <c:strCache>
                <c:ptCount val="1"/>
                <c:pt idx="0">
                  <c:v>DHS 2008</c:v>
                </c:pt>
              </c:strCache>
            </c:strRef>
          </c:tx>
          <c:spPr>
            <a:solidFill>
              <a:srgbClr val="485A44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'Data Bolivia'!$A$6</c:f>
                  <c:strCache>
                    <c:ptCount val="1"/>
                    <c:pt idx="0">
                      <c:v>Santa Cruz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'Data Bolivia'!$A$10</c:f>
                  <c:strCache>
                    <c:ptCount val="1"/>
                    <c:pt idx="0">
                      <c:v>Pando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Bolivia'!$E$5:$E$13</c:f>
              <c:numCache>
                <c:ptCount val="9"/>
                <c:pt idx="0">
                  <c:v>0.1712903</c:v>
                </c:pt>
                <c:pt idx="1">
                  <c:v>0.1044</c:v>
                </c:pt>
                <c:pt idx="2">
                  <c:v>0.1841725</c:v>
                </c:pt>
                <c:pt idx="3">
                  <c:v>0.1835647</c:v>
                </c:pt>
                <c:pt idx="4">
                  <c:v>0.2329238</c:v>
                </c:pt>
                <c:pt idx="5">
                  <c:v>0.2169768</c:v>
                </c:pt>
                <c:pt idx="6">
                  <c:v>0.2315271</c:v>
                </c:pt>
                <c:pt idx="7">
                  <c:v>0.3614846</c:v>
                </c:pt>
                <c:pt idx="8">
                  <c:v>0.3186837</c:v>
                </c:pt>
              </c:numCache>
            </c:numRef>
          </c:xVal>
          <c:yVal>
            <c:numRef>
              <c:f>'Data Bolivia'!$G$5:$G$13</c:f>
              <c:numCache>
                <c:ptCount val="9"/>
                <c:pt idx="0">
                  <c:v>0.4229583</c:v>
                </c:pt>
                <c:pt idx="1">
                  <c:v>0.409443</c:v>
                </c:pt>
                <c:pt idx="2">
                  <c:v>0.4390743</c:v>
                </c:pt>
                <c:pt idx="3">
                  <c:v>0.4176047</c:v>
                </c:pt>
                <c:pt idx="4">
                  <c:v>0.4503591</c:v>
                </c:pt>
                <c:pt idx="5">
                  <c:v>0.3983796</c:v>
                </c:pt>
                <c:pt idx="6">
                  <c:v>0.4254166</c:v>
                </c:pt>
                <c:pt idx="7">
                  <c:v>0.4631196</c:v>
                </c:pt>
                <c:pt idx="8">
                  <c:v>0.4545501</c:v>
                </c:pt>
              </c:numCache>
            </c:numRef>
          </c:yVal>
          <c:bubbleSize>
            <c:numRef>
              <c:f>'Data Bolivia'!$C$5:$C$13</c:f>
              <c:numCache>
                <c:ptCount val="9"/>
                <c:pt idx="0">
                  <c:v>0.5292773</c:v>
                </c:pt>
                <c:pt idx="1">
                  <c:v>2.0147370000000002</c:v>
                </c:pt>
                <c:pt idx="2">
                  <c:v>0.4342566</c:v>
                </c:pt>
                <c:pt idx="3">
                  <c:v>2.809669</c:v>
                </c:pt>
                <c:pt idx="4">
                  <c:v>1.760241</c:v>
                </c:pt>
                <c:pt idx="5">
                  <c:v>0.0561168</c:v>
                </c:pt>
                <c:pt idx="6">
                  <c:v>0.3182677</c:v>
                </c:pt>
                <c:pt idx="7">
                  <c:v>0.9886458</c:v>
                </c:pt>
                <c:pt idx="8">
                  <c:v>0.5887898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'Data Bolivia'!$I$3:$K$3</c:f>
              <c:strCache>
                <c:ptCount val="1"/>
                <c:pt idx="0">
                  <c:v>DHS 2003</c:v>
                </c:pt>
              </c:strCache>
            </c:strRef>
          </c:tx>
          <c:spPr>
            <a:solidFill>
              <a:srgbClr val="660000">
                <a:alpha val="8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Bolivia'!$I$5:$I$13</c:f>
              <c:numCache>
                <c:ptCount val="9"/>
                <c:pt idx="0">
                  <c:v>0.2667121</c:v>
                </c:pt>
                <c:pt idx="1">
                  <c:v>0.2598197</c:v>
                </c:pt>
                <c:pt idx="2">
                  <c:v>0.3330287</c:v>
                </c:pt>
                <c:pt idx="3">
                  <c:v>0.3716802</c:v>
                </c:pt>
                <c:pt idx="4">
                  <c:v>0.3468779</c:v>
                </c:pt>
                <c:pt idx="5">
                  <c:v>0.3453734</c:v>
                </c:pt>
                <c:pt idx="6">
                  <c:v>0.5009207</c:v>
                </c:pt>
                <c:pt idx="7">
                  <c:v>0.5134897</c:v>
                </c:pt>
                <c:pt idx="8">
                  <c:v>0.5514398</c:v>
                </c:pt>
              </c:numCache>
            </c:numRef>
          </c:xVal>
          <c:yVal>
            <c:numRef>
              <c:f>'Data Bolivia'!$K$5:$K$13</c:f>
              <c:numCache>
                <c:ptCount val="9"/>
                <c:pt idx="0">
                  <c:v>0.4414908</c:v>
                </c:pt>
                <c:pt idx="1">
                  <c:v>0.46676</c:v>
                </c:pt>
                <c:pt idx="2">
                  <c:v>0.48353</c:v>
                </c:pt>
                <c:pt idx="3">
                  <c:v>0.4487096</c:v>
                </c:pt>
                <c:pt idx="4">
                  <c:v>0.504469</c:v>
                </c:pt>
                <c:pt idx="5">
                  <c:v>0.5109522</c:v>
                </c:pt>
                <c:pt idx="6">
                  <c:v>0.4691604</c:v>
                </c:pt>
                <c:pt idx="7">
                  <c:v>0.5259099</c:v>
                </c:pt>
                <c:pt idx="8">
                  <c:v>0.5271906</c:v>
                </c:pt>
              </c:numCache>
            </c:numRef>
          </c:yVal>
          <c:bubbleSize>
            <c:numRef>
              <c:f>'Data Bolivia'!$C$5:$C$13</c:f>
              <c:numCache>
                <c:ptCount val="9"/>
                <c:pt idx="0">
                  <c:v>0.5292773</c:v>
                </c:pt>
                <c:pt idx="1">
                  <c:v>2.0147370000000002</c:v>
                </c:pt>
                <c:pt idx="2">
                  <c:v>0.4342566</c:v>
                </c:pt>
                <c:pt idx="3">
                  <c:v>2.809669</c:v>
                </c:pt>
                <c:pt idx="4">
                  <c:v>1.760241</c:v>
                </c:pt>
                <c:pt idx="5">
                  <c:v>0.0561168</c:v>
                </c:pt>
                <c:pt idx="6">
                  <c:v>0.3182677</c:v>
                </c:pt>
                <c:pt idx="7">
                  <c:v>0.9886458</c:v>
                </c:pt>
                <c:pt idx="8">
                  <c:v>0.5887898</c:v>
                </c:pt>
              </c:numCache>
            </c:numRef>
          </c:bubbleSize>
          <c:bubble3D val="1"/>
        </c:ser>
        <c:bubbleScale val="70"/>
        <c:sizeRepresents val="w"/>
        <c:axId val="6543811"/>
        <c:axId val="58894300"/>
      </c:bubbleChart>
      <c:valAx>
        <c:axId val="6543811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94300"/>
        <c:crosses val="autoZero"/>
        <c:crossBetween val="midCat"/>
        <c:dispUnits/>
      </c:valAx>
      <c:valAx>
        <c:axId val="58894300"/>
        <c:scaling>
          <c:orientation val="minMax"/>
          <c:max val="0.55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Average Breath of Deprivation (A)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3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77175"/>
          <c:w val="0.306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88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Bolivia'!$R$4</c:f>
              <c:strCache>
                <c:ptCount val="1"/>
                <c:pt idx="0">
                  <c:v>Δ%H</c:v>
                </c:pt>
              </c:strCache>
            </c:strRef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Bolivia'!$A$5</c:f>
                  <c:strCache>
                    <c:ptCount val="1"/>
                    <c:pt idx="0">
                      <c:v>Oruro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Bolivia'!$A$6</c:f>
                  <c:strCache>
                    <c:ptCount val="1"/>
                    <c:pt idx="0">
                      <c:v>Santa Cruz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Bolivia'!$A$7</c:f>
                  <c:strCache>
                    <c:ptCount val="1"/>
                    <c:pt idx="0">
                      <c:v>Tarija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'Data Bolivia'!$A$8</c:f>
                  <c:strCache>
                    <c:ptCount val="1"/>
                    <c:pt idx="0">
                      <c:v>La Paz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 Bolivia'!$A$9</c:f>
                  <c:strCache>
                    <c:ptCount val="1"/>
                    <c:pt idx="0">
                      <c:v>Cochabamba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'Data Bolivia'!$A$10</c:f>
                  <c:strCache>
                    <c:ptCount val="1"/>
                    <c:pt idx="0">
                      <c:v>Pando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'Data Bolivia'!$A$11</c:f>
                  <c:strCache>
                    <c:ptCount val="1"/>
                    <c:pt idx="0">
                      <c:v>Beni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 Bolivia'!$A$12</c:f>
                  <c:strCache>
                    <c:ptCount val="1"/>
                    <c:pt idx="0">
                      <c:v>Potosí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'Data Bolivia'!$A$13</c:f>
                  <c:strCache>
                    <c:ptCount val="1"/>
                    <c:pt idx="0">
                      <c:v>Chuquisaca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'Data Colombia'!$A$14</c:f>
                  <c:strCache>
                    <c:ptCount val="1"/>
                    <c:pt idx="0">
                      <c:v>Santanderes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'Data Colombia'!$A$15</c:f>
                  <c:strCache>
                    <c:ptCount val="1"/>
                    <c:pt idx="0">
                      <c:v>Cauca &amp; Nariño Sin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'Data Colombia'!$A$16</c:f>
                  <c:strCache>
                    <c:ptCount val="1"/>
                    <c:pt idx="0">
                      <c:v>Tolima, Huila, Caqueta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'Data Colombia'!$A$17</c:f>
                  <c:strCache>
                    <c:ptCount val="1"/>
                    <c:pt idx="0">
                      <c:v>Antioquia Sin Medellin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'Data Colombia'!$A$18</c:f>
                  <c:strCache>
                    <c:ptCount val="1"/>
                    <c:pt idx="0">
                      <c:v>Bolivar Sur, Sucre, Cordoba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'Data Colombia'!$A$19</c:f>
                  <c:strCache>
                    <c:ptCount val="1"/>
                    <c:pt idx="0">
                      <c:v>Guajira, Cesar, Magdalena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'Data Colombia'!$A$20</c:f>
                  <c:strCache>
                    <c:ptCount val="1"/>
                    <c:pt idx="0">
                      <c:v>Litoral Pacifico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Bolivia'!$R$5:$R$13</c:f>
              <c:numCache>
                <c:ptCount val="9"/>
                <c:pt idx="0">
                  <c:v>-92.99270253720834</c:v>
                </c:pt>
                <c:pt idx="1">
                  <c:v>-92.37996032886328</c:v>
                </c:pt>
                <c:pt idx="2">
                  <c:v>-89.78656015927987</c:v>
                </c:pt>
                <c:pt idx="3">
                  <c:v>-93.66420397896839</c:v>
                </c:pt>
                <c:pt idx="4">
                  <c:v>-82.01817859496752</c:v>
                </c:pt>
                <c:pt idx="5">
                  <c:v>-72.86946578039841</c:v>
                </c:pt>
                <c:pt idx="6">
                  <c:v>-92.5812531424156</c:v>
                </c:pt>
                <c:pt idx="7">
                  <c:v>-77.88580912832703</c:v>
                </c:pt>
                <c:pt idx="8">
                  <c:v>-84.12863962285012</c:v>
                </c:pt>
              </c:numCache>
            </c:numRef>
          </c:val>
        </c:ser>
        <c:ser>
          <c:idx val="1"/>
          <c:order val="1"/>
          <c:tx>
            <c:strRef>
              <c:f>'Data Bolivia'!$S$4</c:f>
              <c:strCache>
                <c:ptCount val="1"/>
                <c:pt idx="0">
                  <c:v>Δ%A</c:v>
                </c:pt>
              </c:strCache>
            </c:strRef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Bolivia'!$S$5:$S$13</c:f>
              <c:numCache>
                <c:ptCount val="9"/>
                <c:pt idx="0">
                  <c:v>-10.9107934506307</c:v>
                </c:pt>
                <c:pt idx="1">
                  <c:v>-18.96415961730952</c:v>
                </c:pt>
                <c:pt idx="2">
                  <c:v>-18.468435031258938</c:v>
                </c:pt>
                <c:pt idx="3">
                  <c:v>-12.82867904031065</c:v>
                </c:pt>
                <c:pt idx="4">
                  <c:v>-26.779289116653477</c:v>
                </c:pt>
                <c:pt idx="5">
                  <c:v>-43.18504449393294</c:v>
                </c:pt>
                <c:pt idx="6">
                  <c:v>-16.050919593034177</c:v>
                </c:pt>
                <c:pt idx="7">
                  <c:v>-31.413268393617464</c:v>
                </c:pt>
                <c:pt idx="8">
                  <c:v>-27.463258800023922</c:v>
                </c:pt>
              </c:numCache>
            </c:numRef>
          </c:val>
        </c:ser>
        <c:ser>
          <c:idx val="2"/>
          <c:order val="2"/>
          <c:tx>
            <c:strRef>
              <c:f>'Data Bolivia'!$T$4</c:f>
              <c:strCache>
                <c:ptCount val="1"/>
                <c:pt idx="0">
                  <c:v>Δ%H * Δ%A</c:v>
                </c:pt>
              </c:strCache>
            </c:strRef>
          </c:tx>
          <c:spPr>
            <a:solidFill>
              <a:srgbClr val="485A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Bolivia'!$T$5:$T$13</c:f>
              <c:numCache>
                <c:ptCount val="9"/>
                <c:pt idx="0">
                  <c:v>3.9035632447398996</c:v>
                </c:pt>
                <c:pt idx="1">
                  <c:v>11.344035877473342</c:v>
                </c:pt>
                <c:pt idx="2">
                  <c:v>8.254967390798713</c:v>
                </c:pt>
                <c:pt idx="3">
                  <c:v>6.492875789475894</c:v>
                </c:pt>
                <c:pt idx="4">
                  <c:v>8.797360079520898</c:v>
                </c:pt>
                <c:pt idx="5">
                  <c:v>16.05454526570289</c:v>
                </c:pt>
                <c:pt idx="6">
                  <c:v>8.632134811913367</c:v>
                </c:pt>
                <c:pt idx="7">
                  <c:v>9.299070660032058</c:v>
                </c:pt>
                <c:pt idx="8">
                  <c:v>11.591910869662017</c:v>
                </c:pt>
              </c:numCache>
            </c:numRef>
          </c:val>
        </c:ser>
        <c:overlap val="100"/>
        <c:axId val="60286653"/>
        <c:axId val="5708966"/>
      </c:barChart>
      <c:catAx>
        <c:axId val="60286653"/>
        <c:scaling>
          <c:orientation val="minMax"/>
        </c:scaling>
        <c:axPos val="b"/>
        <c:delete val="1"/>
        <c:majorTickMark val="out"/>
        <c:minorTickMark val="none"/>
        <c:tickLblPos val="nextTo"/>
        <c:crossAx val="5708966"/>
        <c:crosses val="max"/>
        <c:auto val="1"/>
        <c:lblOffset val="100"/>
        <c:tickLblSkip val="1"/>
        <c:noMultiLvlLbl val="0"/>
      </c:catAx>
      <c:valAx>
        <c:axId val="5708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286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03825"/>
          <c:w val="0.43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225"/>
          <c:w val="0.87375"/>
          <c:h val="0.95325"/>
        </c:manualLayout>
      </c:layout>
      <c:barChart>
        <c:barDir val="bar"/>
        <c:grouping val="clustered"/>
        <c:varyColors val="0"/>
        <c:ser>
          <c:idx val="1"/>
          <c:order val="0"/>
          <c:tx>
            <c:v>MPI 2004</c:v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Lesotho'!$A$5:$A$14</c:f>
              <c:strCache>
                <c:ptCount val="10"/>
                <c:pt idx="0">
                  <c:v>Maseru</c:v>
                </c:pt>
                <c:pt idx="1">
                  <c:v>Mafeteng</c:v>
                </c:pt>
                <c:pt idx="2">
                  <c:v>Butha-Bothe</c:v>
                </c:pt>
                <c:pt idx="3">
                  <c:v>Leribe</c:v>
                </c:pt>
                <c:pt idx="4">
                  <c:v>Berea</c:v>
                </c:pt>
                <c:pt idx="5">
                  <c:v>Mohale'S Hoek</c:v>
                </c:pt>
                <c:pt idx="6">
                  <c:v>Quthing</c:v>
                </c:pt>
                <c:pt idx="7">
                  <c:v>Qacha'S-Nek</c:v>
                </c:pt>
                <c:pt idx="8">
                  <c:v>Mokhotlong</c:v>
                </c:pt>
                <c:pt idx="9">
                  <c:v>Thaba-Tseka</c:v>
                </c:pt>
              </c:strCache>
            </c:strRef>
          </c:cat>
          <c:val>
            <c:numRef>
              <c:f>'Data Lesotho'!$J$5:$J$14</c:f>
              <c:numCache>
                <c:ptCount val="10"/>
                <c:pt idx="0">
                  <c:v>0.149914</c:v>
                </c:pt>
                <c:pt idx="1">
                  <c:v>0.1857741</c:v>
                </c:pt>
                <c:pt idx="2">
                  <c:v>0.1871965</c:v>
                </c:pt>
                <c:pt idx="3">
                  <c:v>0.1905658</c:v>
                </c:pt>
                <c:pt idx="4">
                  <c:v>0.2189863</c:v>
                </c:pt>
                <c:pt idx="5">
                  <c:v>0.2506984</c:v>
                </c:pt>
                <c:pt idx="6">
                  <c:v>0.2782625</c:v>
                </c:pt>
                <c:pt idx="7">
                  <c:v>0.3251779</c:v>
                </c:pt>
                <c:pt idx="8">
                  <c:v>0.3414848</c:v>
                </c:pt>
                <c:pt idx="9">
                  <c:v>0.347163</c:v>
                </c:pt>
              </c:numCache>
            </c:numRef>
          </c:val>
        </c:ser>
        <c:ser>
          <c:idx val="0"/>
          <c:order val="1"/>
          <c:tx>
            <c:v>MPI 2009</c:v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Lesotho'!$A$5:$A$14</c:f>
              <c:strCache>
                <c:ptCount val="10"/>
                <c:pt idx="0">
                  <c:v>Maseru</c:v>
                </c:pt>
                <c:pt idx="1">
                  <c:v>Mafeteng</c:v>
                </c:pt>
                <c:pt idx="2">
                  <c:v>Butha-Bothe</c:v>
                </c:pt>
                <c:pt idx="3">
                  <c:v>Leribe</c:v>
                </c:pt>
                <c:pt idx="4">
                  <c:v>Berea</c:v>
                </c:pt>
                <c:pt idx="5">
                  <c:v>Mohale'S Hoek</c:v>
                </c:pt>
                <c:pt idx="6">
                  <c:v>Quthing</c:v>
                </c:pt>
                <c:pt idx="7">
                  <c:v>Qacha'S-Nek</c:v>
                </c:pt>
                <c:pt idx="8">
                  <c:v>Mokhotlong</c:v>
                </c:pt>
                <c:pt idx="9">
                  <c:v>Thaba-Tseka</c:v>
                </c:pt>
              </c:strCache>
            </c:strRef>
          </c:cat>
          <c:val>
            <c:numRef>
              <c:f>'Data Lesotho'!$F$5:$F$14</c:f>
              <c:numCache>
                <c:ptCount val="10"/>
                <c:pt idx="0">
                  <c:v>0.0954158</c:v>
                </c:pt>
                <c:pt idx="1">
                  <c:v>0.1441882</c:v>
                </c:pt>
                <c:pt idx="2">
                  <c:v>0.142341</c:v>
                </c:pt>
                <c:pt idx="3">
                  <c:v>0.1390133</c:v>
                </c:pt>
                <c:pt idx="4">
                  <c:v>0.1080915</c:v>
                </c:pt>
                <c:pt idx="5">
                  <c:v>0.2177483</c:v>
                </c:pt>
                <c:pt idx="6">
                  <c:v>0.2016744</c:v>
                </c:pt>
                <c:pt idx="7">
                  <c:v>0.1974216</c:v>
                </c:pt>
                <c:pt idx="8">
                  <c:v>0.2437993</c:v>
                </c:pt>
                <c:pt idx="9">
                  <c:v>0.2853854</c:v>
                </c:pt>
              </c:numCache>
            </c:numRef>
          </c:val>
        </c:ser>
        <c:axId val="51380695"/>
        <c:axId val="59773072"/>
      </c:barChart>
      <c:catAx>
        <c:axId val="51380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73072"/>
        <c:crosses val="autoZero"/>
        <c:auto val="1"/>
        <c:lblOffset val="100"/>
        <c:tickLblSkip val="1"/>
        <c:noMultiLvlLbl val="0"/>
      </c:catAx>
      <c:valAx>
        <c:axId val="597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MPI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80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79925"/>
          <c:w val="0.08075"/>
          <c:h val="0.07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155"/>
          <c:w val="0.90675"/>
          <c:h val="0.91375"/>
        </c:manualLayout>
      </c:layout>
      <c:bubbleChart>
        <c:varyColors val="0"/>
        <c:ser>
          <c:idx val="0"/>
          <c:order val="0"/>
          <c:tx>
            <c:strRef>
              <c:f>'Data Lesotho'!$E$3:$G$3</c:f>
              <c:strCache>
                <c:ptCount val="1"/>
                <c:pt idx="0">
                  <c:v>DHS 2009</c:v>
                </c:pt>
              </c:strCache>
            </c:strRef>
          </c:tx>
          <c:spPr>
            <a:solidFill>
              <a:srgbClr val="485A44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Lesotho'!$E$5:$E$14</c:f>
              <c:numCache>
                <c:ptCount val="10"/>
                <c:pt idx="0">
                  <c:v>0.2227224</c:v>
                </c:pt>
                <c:pt idx="1">
                  <c:v>0.3371045</c:v>
                </c:pt>
                <c:pt idx="2">
                  <c:v>0.3320255</c:v>
                </c:pt>
                <c:pt idx="3">
                  <c:v>0.3258008</c:v>
                </c:pt>
                <c:pt idx="4">
                  <c:v>0.2635168</c:v>
                </c:pt>
                <c:pt idx="5">
                  <c:v>0.4766367</c:v>
                </c:pt>
                <c:pt idx="6">
                  <c:v>0.4420463</c:v>
                </c:pt>
                <c:pt idx="7">
                  <c:v>0.4366054</c:v>
                </c:pt>
                <c:pt idx="8">
                  <c:v>0.5156745</c:v>
                </c:pt>
                <c:pt idx="9">
                  <c:v>0.6178748</c:v>
                </c:pt>
              </c:numCache>
            </c:numRef>
          </c:xVal>
          <c:yVal>
            <c:numRef>
              <c:f>'Data Lesotho'!$G$5:$G$14</c:f>
              <c:numCache>
                <c:ptCount val="10"/>
                <c:pt idx="0">
                  <c:v>0.428407</c:v>
                </c:pt>
                <c:pt idx="1">
                  <c:v>0.4277255</c:v>
                </c:pt>
                <c:pt idx="2">
                  <c:v>0.4287052</c:v>
                </c:pt>
                <c:pt idx="3">
                  <c:v>0.426682</c:v>
                </c:pt>
                <c:pt idx="4">
                  <c:v>0.4101884</c:v>
                </c:pt>
                <c:pt idx="5">
                  <c:v>0.4568434</c:v>
                </c:pt>
                <c:pt idx="6">
                  <c:v>0.4562293</c:v>
                </c:pt>
                <c:pt idx="7">
                  <c:v>0.4521739</c:v>
                </c:pt>
                <c:pt idx="8">
                  <c:v>0.4727775</c:v>
                </c:pt>
                <c:pt idx="9">
                  <c:v>0.4618822</c:v>
                </c:pt>
              </c:numCache>
            </c:numRef>
          </c:yVal>
          <c:bubbleSize>
            <c:numRef>
              <c:f>'Data Lesotho'!$C$5:$C$14</c:f>
              <c:numCache>
                <c:ptCount val="10"/>
                <c:pt idx="0">
                  <c:v>0.4701966</c:v>
                </c:pt>
                <c:pt idx="1">
                  <c:v>0.1882115</c:v>
                </c:pt>
                <c:pt idx="2">
                  <c:v>0.1057916</c:v>
                </c:pt>
                <c:pt idx="3">
                  <c:v>0.3264298</c:v>
                </c:pt>
                <c:pt idx="4">
                  <c:v>0.2712055</c:v>
                </c:pt>
                <c:pt idx="5">
                  <c:v>0.1751578</c:v>
                </c:pt>
                <c:pt idx="6">
                  <c:v>0.115236</c:v>
                </c:pt>
                <c:pt idx="7">
                  <c:v>0.0688731</c:v>
                </c:pt>
                <c:pt idx="8">
                  <c:v>0.1101033</c:v>
                </c:pt>
                <c:pt idx="9">
                  <c:v>0.168795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'Data Lesotho'!$I$3:$K$3</c:f>
              <c:strCache>
                <c:ptCount val="1"/>
                <c:pt idx="0">
                  <c:v>DHS 2004</c:v>
                </c:pt>
              </c:strCache>
            </c:strRef>
          </c:tx>
          <c:spPr>
            <a:solidFill>
              <a:srgbClr val="660000">
                <a:alpha val="8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'Data Lesotho'!$A$9</c:f>
                  <c:strCache>
                    <c:ptCount val="1"/>
                    <c:pt idx="0">
                      <c:v>Berea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Lesotho'!$I$5:$I$14</c:f>
              <c:numCache>
                <c:ptCount val="10"/>
                <c:pt idx="0">
                  <c:v>0.3468253</c:v>
                </c:pt>
                <c:pt idx="1">
                  <c:v>0.4184127</c:v>
                </c:pt>
                <c:pt idx="2">
                  <c:v>0.4155413</c:v>
                </c:pt>
                <c:pt idx="3">
                  <c:v>0.4312074</c:v>
                </c:pt>
                <c:pt idx="4">
                  <c:v>0.4957573</c:v>
                </c:pt>
                <c:pt idx="5">
                  <c:v>0.5456518</c:v>
                </c:pt>
                <c:pt idx="6">
                  <c:v>0.5697305</c:v>
                </c:pt>
                <c:pt idx="7">
                  <c:v>0.6666855</c:v>
                </c:pt>
                <c:pt idx="8">
                  <c:v>0.6937104</c:v>
                </c:pt>
                <c:pt idx="9">
                  <c:v>0.7123352</c:v>
                </c:pt>
              </c:numCache>
            </c:numRef>
          </c:xVal>
          <c:yVal>
            <c:numRef>
              <c:f>'Data Lesotho'!$K$5:$K$14</c:f>
              <c:numCache>
                <c:ptCount val="10"/>
                <c:pt idx="0">
                  <c:v>0.4322465</c:v>
                </c:pt>
                <c:pt idx="1">
                  <c:v>0.4439972</c:v>
                </c:pt>
                <c:pt idx="2">
                  <c:v>0.4504883</c:v>
                </c:pt>
                <c:pt idx="3">
                  <c:v>0.4419355</c:v>
                </c:pt>
                <c:pt idx="4">
                  <c:v>0.4417207</c:v>
                </c:pt>
                <c:pt idx="5">
                  <c:v>0.4594475</c:v>
                </c:pt>
                <c:pt idx="6">
                  <c:v>0.4884107</c:v>
                </c:pt>
                <c:pt idx="7">
                  <c:v>0.4877531</c:v>
                </c:pt>
                <c:pt idx="8">
                  <c:v>0.4922585</c:v>
                </c:pt>
                <c:pt idx="9">
                  <c:v>0.487359</c:v>
                </c:pt>
              </c:numCache>
            </c:numRef>
          </c:yVal>
          <c:bubbleSize>
            <c:numRef>
              <c:f>'Data Lesotho'!$C$5:$C$14</c:f>
              <c:numCache>
                <c:ptCount val="10"/>
                <c:pt idx="0">
                  <c:v>0.4701966</c:v>
                </c:pt>
                <c:pt idx="1">
                  <c:v>0.1882115</c:v>
                </c:pt>
                <c:pt idx="2">
                  <c:v>0.1057916</c:v>
                </c:pt>
                <c:pt idx="3">
                  <c:v>0.3264298</c:v>
                </c:pt>
                <c:pt idx="4">
                  <c:v>0.2712055</c:v>
                </c:pt>
                <c:pt idx="5">
                  <c:v>0.1751578</c:v>
                </c:pt>
                <c:pt idx="6">
                  <c:v>0.115236</c:v>
                </c:pt>
                <c:pt idx="7">
                  <c:v>0.0688731</c:v>
                </c:pt>
                <c:pt idx="8">
                  <c:v>0.1101033</c:v>
                </c:pt>
                <c:pt idx="9">
                  <c:v>0.168795</c:v>
                </c:pt>
              </c:numCache>
            </c:numRef>
          </c:bubbleSize>
          <c:bubble3D val="1"/>
        </c:ser>
        <c:bubbleScale val="75"/>
        <c:sizeRepresents val="w"/>
        <c:axId val="1086737"/>
        <c:axId val="9780634"/>
      </c:bubbleChart>
      <c:valAx>
        <c:axId val="1086737"/>
        <c:scaling>
          <c:orientation val="minMax"/>
          <c:max val="0.8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0634"/>
        <c:crosses val="autoZero"/>
        <c:crossBetween val="midCat"/>
        <c:dispUnits/>
      </c:valAx>
      <c:valAx>
        <c:axId val="9780634"/>
        <c:scaling>
          <c:orientation val="minMax"/>
          <c:max val="0.51"/>
          <c:min val="0.390000000000000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Average Breath of Deprivation (A)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67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77175"/>
          <c:w val="0.306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88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Lesotho'!$R$4</c:f>
              <c:strCache>
                <c:ptCount val="1"/>
                <c:pt idx="0">
                  <c:v>Δ%H</c:v>
                </c:pt>
              </c:strCache>
            </c:strRef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Lesotho'!$A$5</c:f>
                  <c:strCache>
                    <c:ptCount val="1"/>
                    <c:pt idx="0">
                      <c:v>Maseru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Lesotho'!$A$6</c:f>
                  <c:strCache>
                    <c:ptCount val="1"/>
                    <c:pt idx="0">
                      <c:v>Mafeteng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Lesotho'!$A$7</c:f>
                  <c:strCache>
                    <c:ptCount val="1"/>
                    <c:pt idx="0">
                      <c:v>Butha-Bothe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'Data Lesotho'!$A$8</c:f>
                  <c:strCache>
                    <c:ptCount val="1"/>
                    <c:pt idx="0">
                      <c:v>Leribe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 Lesotho'!$A$9</c:f>
                  <c:strCache>
                    <c:ptCount val="1"/>
                    <c:pt idx="0">
                      <c:v>Berea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'Data Lesotho'!$A$10</c:f>
                  <c:strCache>
                    <c:ptCount val="1"/>
                    <c:pt idx="0">
                      <c:v>Mohale'S Hoek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'Data Lesotho'!$A$11</c:f>
                  <c:strCache>
                    <c:ptCount val="1"/>
                    <c:pt idx="0">
                      <c:v>Quthing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 Lesotho'!$A$12</c:f>
                  <c:strCache>
                    <c:ptCount val="1"/>
                    <c:pt idx="0">
                      <c:v>Qacha'S-Nek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'Data Lesotho'!$A$13</c:f>
                  <c:strCache>
                    <c:ptCount val="1"/>
                    <c:pt idx="0">
                      <c:v>Mokhotlong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'Data Lesotho'!$A$14</c:f>
                  <c:strCache>
                    <c:ptCount val="1"/>
                    <c:pt idx="0">
                      <c:v>Thaba-Tseka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'Data Colombia'!$A$15</c:f>
                  <c:strCache>
                    <c:ptCount val="1"/>
                    <c:pt idx="0">
                      <c:v>Cauca &amp; Nariño Sin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'Data Colombia'!$A$16</c:f>
                  <c:strCache>
                    <c:ptCount val="1"/>
                    <c:pt idx="0">
                      <c:v>Tolima, Huila, Caqueta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'Data Colombia'!$A$17</c:f>
                  <c:strCache>
                    <c:ptCount val="1"/>
                    <c:pt idx="0">
                      <c:v>Antioquia Sin Medellin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'Data Colombia'!$A$18</c:f>
                  <c:strCache>
                    <c:ptCount val="1"/>
                    <c:pt idx="0">
                      <c:v>Bolivar Sur, Sucre, Cordoba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'Data Colombia'!$A$19</c:f>
                  <c:strCache>
                    <c:ptCount val="1"/>
                    <c:pt idx="0">
                      <c:v>Guajira, Cesar, Magdalena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'Data Colombia'!$A$20</c:f>
                  <c:strCache>
                    <c:ptCount val="1"/>
                    <c:pt idx="0">
                      <c:v>Litoral Pacifico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Lesotho'!$R$5:$R$14</c:f>
              <c:numCache>
                <c:ptCount val="10"/>
                <c:pt idx="0">
                  <c:v>-98.43084043078225</c:v>
                </c:pt>
                <c:pt idx="1">
                  <c:v>-86.80975884200201</c:v>
                </c:pt>
                <c:pt idx="2">
                  <c:v>-83.8757610724352</c:v>
                </c:pt>
                <c:pt idx="3">
                  <c:v>-90.3601266968066</c:v>
                </c:pt>
                <c:pt idx="4">
                  <c:v>-92.50700143159884</c:v>
                </c:pt>
                <c:pt idx="5">
                  <c:v>-96.23285149608371</c:v>
                </c:pt>
                <c:pt idx="6">
                  <c:v>-81.42562056666115</c:v>
                </c:pt>
                <c:pt idx="7">
                  <c:v>-87.84089343962412</c:v>
                </c:pt>
                <c:pt idx="8">
                  <c:v>-89.7161549806238</c:v>
                </c:pt>
                <c:pt idx="9">
                  <c:v>-74.51912985304635</c:v>
                </c:pt>
              </c:numCache>
            </c:numRef>
          </c:val>
        </c:ser>
        <c:ser>
          <c:idx val="1"/>
          <c:order val="1"/>
          <c:tx>
            <c:strRef>
              <c:f>'Data Lesotho'!$S$4</c:f>
              <c:strCache>
                <c:ptCount val="1"/>
                <c:pt idx="0">
                  <c:v>Δ%A</c:v>
                </c:pt>
              </c:strCache>
            </c:strRef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Lesotho'!$S$5:$S$14</c:f>
              <c:numCache>
                <c:ptCount val="10"/>
                <c:pt idx="0">
                  <c:v>-2.4434486709792966</c:v>
                </c:pt>
                <c:pt idx="1">
                  <c:v>-16.371623870163795</c:v>
                </c:pt>
                <c:pt idx="2">
                  <c:v>-20.179861981285523</c:v>
                </c:pt>
                <c:pt idx="3">
                  <c:v>-12.758683044828842</c:v>
                </c:pt>
                <c:pt idx="4">
                  <c:v>-14.096576803395147</c:v>
                </c:pt>
                <c:pt idx="5">
                  <c:v>-4.312375699250146</c:v>
                </c:pt>
                <c:pt idx="6">
                  <c:v>-23.93939389641048</c:v>
                </c:pt>
                <c:pt idx="7">
                  <c:v>-18.566704992324137</c:v>
                </c:pt>
                <c:pt idx="8">
                  <c:v>-13.8343671090117</c:v>
                </c:pt>
                <c:pt idx="9">
                  <c:v>-29.37638068345203</c:v>
                </c:pt>
              </c:numCache>
            </c:numRef>
          </c:val>
        </c:ser>
        <c:ser>
          <c:idx val="2"/>
          <c:order val="2"/>
          <c:tx>
            <c:strRef>
              <c:f>'Data Lesotho'!$T$4</c:f>
              <c:strCache>
                <c:ptCount val="1"/>
                <c:pt idx="0">
                  <c:v>Δ%H * Δ%A</c:v>
                </c:pt>
              </c:strCache>
            </c:strRef>
          </c:tx>
          <c:spPr>
            <a:solidFill>
              <a:srgbClr val="485A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Lesotho'!$T$5:$T$14</c:f>
              <c:numCache>
                <c:ptCount val="10"/>
                <c:pt idx="0">
                  <c:v>0.874327986077361</c:v>
                </c:pt>
                <c:pt idx="1">
                  <c:v>3.1814217588520917</c:v>
                </c:pt>
                <c:pt idx="2">
                  <c:v>4.055763692457635</c:v>
                </c:pt>
                <c:pt idx="3">
                  <c:v>3.1187994460045347</c:v>
                </c:pt>
                <c:pt idx="4">
                  <c:v>6.603626502542453</c:v>
                </c:pt>
                <c:pt idx="5">
                  <c:v>0.5454376584505333</c:v>
                </c:pt>
                <c:pt idx="6">
                  <c:v>5.365137302896818</c:v>
                </c:pt>
                <c:pt idx="7">
                  <c:v>6.407562998301955</c:v>
                </c:pt>
                <c:pt idx="8">
                  <c:v>3.550493115258609</c:v>
                </c:pt>
                <c:pt idx="9">
                  <c:v>3.8955040687462192</c:v>
                </c:pt>
              </c:numCache>
            </c:numRef>
          </c:val>
        </c:ser>
        <c:overlap val="100"/>
        <c:axId val="20916843"/>
        <c:axId val="54033860"/>
      </c:barChart>
      <c:catAx>
        <c:axId val="20916843"/>
        <c:scaling>
          <c:orientation val="minMax"/>
        </c:scaling>
        <c:axPos val="b"/>
        <c:delete val="1"/>
        <c:majorTickMark val="out"/>
        <c:minorTickMark val="none"/>
        <c:tickLblPos val="nextTo"/>
        <c:crossAx val="54033860"/>
        <c:crosses val="max"/>
        <c:auto val="1"/>
        <c:lblOffset val="100"/>
        <c:tickLblSkip val="1"/>
        <c:noMultiLvlLbl val="0"/>
      </c:catAx>
      <c:valAx>
        <c:axId val="54033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916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03825"/>
          <c:w val="0.43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1175"/>
          <c:w val="0.9085"/>
          <c:h val="0.91325"/>
        </c:manualLayout>
      </c:layout>
      <c:bubbleChart>
        <c:varyColors val="0"/>
        <c:ser>
          <c:idx val="0"/>
          <c:order val="0"/>
          <c:tx>
            <c:strRef>
              <c:f>'Data Colombia'!$E$3:$G$3</c:f>
              <c:strCache>
                <c:ptCount val="1"/>
                <c:pt idx="0">
                  <c:v>DHS 2010</c:v>
                </c:pt>
              </c:strCache>
            </c:strRef>
          </c:tx>
          <c:spPr>
            <a:solidFill>
              <a:srgbClr val="485A44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Colombia'!$E$5:$E$21</c:f>
              <c:numCache>
                <c:ptCount val="17"/>
                <c:pt idx="0">
                  <c:v>0.007723</c:v>
                </c:pt>
                <c:pt idx="1">
                  <c:v>0.0061497</c:v>
                </c:pt>
                <c:pt idx="2">
                  <c:v>0.0115706</c:v>
                </c:pt>
                <c:pt idx="3">
                  <c:v>0.0655062</c:v>
                </c:pt>
                <c:pt idx="4">
                  <c:v>0.024075</c:v>
                </c:pt>
                <c:pt idx="5">
                  <c:v>0.0267681</c:v>
                </c:pt>
                <c:pt idx="6">
                  <c:v>0.021579</c:v>
                </c:pt>
                <c:pt idx="7">
                  <c:v>0.0337159</c:v>
                </c:pt>
                <c:pt idx="8">
                  <c:v>0.0423525</c:v>
                </c:pt>
                <c:pt idx="9">
                  <c:v>0.0550699</c:v>
                </c:pt>
                <c:pt idx="10">
                  <c:v>0.0833208</c:v>
                </c:pt>
                <c:pt idx="11">
                  <c:v>0.0630236</c:v>
                </c:pt>
                <c:pt idx="12">
                  <c:v>0.0903392</c:v>
                </c:pt>
                <c:pt idx="13">
                  <c:v>0.1434343</c:v>
                </c:pt>
                <c:pt idx="14">
                  <c:v>0.1166372</c:v>
                </c:pt>
                <c:pt idx="15">
                  <c:v>0.1291703</c:v>
                </c:pt>
              </c:numCache>
            </c:numRef>
          </c:xVal>
          <c:yVal>
            <c:numRef>
              <c:f>'Data Colombia'!$G$5:$G$21</c:f>
              <c:numCache>
                <c:ptCount val="17"/>
                <c:pt idx="0">
                  <c:v>0.3360246</c:v>
                </c:pt>
                <c:pt idx="1">
                  <c:v>0.3592592</c:v>
                </c:pt>
                <c:pt idx="2">
                  <c:v>0.3466574</c:v>
                </c:pt>
                <c:pt idx="3">
                  <c:v>0.4004603</c:v>
                </c:pt>
                <c:pt idx="4">
                  <c:v>0.3538183</c:v>
                </c:pt>
                <c:pt idx="5">
                  <c:v>0.3698592</c:v>
                </c:pt>
                <c:pt idx="6">
                  <c:v>0.3804401</c:v>
                </c:pt>
                <c:pt idx="7">
                  <c:v>0.360996</c:v>
                </c:pt>
                <c:pt idx="8">
                  <c:v>0.3824624</c:v>
                </c:pt>
                <c:pt idx="9">
                  <c:v>0.398999</c:v>
                </c:pt>
                <c:pt idx="10">
                  <c:v>0.4390294</c:v>
                </c:pt>
                <c:pt idx="11">
                  <c:v>0.3927854</c:v>
                </c:pt>
                <c:pt idx="12">
                  <c:v>0.4079549</c:v>
                </c:pt>
                <c:pt idx="13">
                  <c:v>0.4120152</c:v>
                </c:pt>
                <c:pt idx="14">
                  <c:v>0.4547898</c:v>
                </c:pt>
                <c:pt idx="15">
                  <c:v>0.4123078</c:v>
                </c:pt>
              </c:numCache>
            </c:numRef>
          </c:yVal>
          <c:bubbleSize>
            <c:numRef>
              <c:f>'Data Colombia'!$C$5:$C$21</c:f>
              <c:numCache>
                <c:ptCount val="17"/>
                <c:pt idx="0">
                  <c:v>3.609735</c:v>
                </c:pt>
                <c:pt idx="1">
                  <c:v>7.62975</c:v>
                </c:pt>
                <c:pt idx="2">
                  <c:v>2.227815</c:v>
                </c:pt>
                <c:pt idx="3">
                  <c:v>0.9949757</c:v>
                </c:pt>
                <c:pt idx="4">
                  <c:v>1.550479</c:v>
                </c:pt>
                <c:pt idx="5">
                  <c:v>1.640578</c:v>
                </c:pt>
                <c:pt idx="6">
                  <c:v>2.450189</c:v>
                </c:pt>
                <c:pt idx="7">
                  <c:v>1.959807</c:v>
                </c:pt>
                <c:pt idx="8">
                  <c:v>4.705558</c:v>
                </c:pt>
                <c:pt idx="9">
                  <c:v>3.577945</c:v>
                </c:pt>
                <c:pt idx="10">
                  <c:v>1.968212</c:v>
                </c:pt>
                <c:pt idx="11">
                  <c:v>2.643809</c:v>
                </c:pt>
                <c:pt idx="12">
                  <c:v>2.438378</c:v>
                </c:pt>
                <c:pt idx="13">
                  <c:v>2.950377</c:v>
                </c:pt>
                <c:pt idx="14">
                  <c:v>2.595545</c:v>
                </c:pt>
                <c:pt idx="15">
                  <c:v>1.456849</c:v>
                </c:pt>
                <c:pt idx="16">
                  <c:v>0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'Data Colombia'!$I$3:$K$3</c:f>
              <c:strCache>
                <c:ptCount val="1"/>
                <c:pt idx="0">
                  <c:v>DHS 2005</c:v>
                </c:pt>
              </c:strCache>
            </c:strRef>
          </c:tx>
          <c:spPr>
            <a:solidFill>
              <a:srgbClr val="660000">
                <a:alpha val="8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Colombia'!$I$5:$I$21</c:f>
              <c:numCache>
                <c:ptCount val="17"/>
                <c:pt idx="0">
                  <c:v>0.0202059</c:v>
                </c:pt>
                <c:pt idx="1">
                  <c:v>0.0220439</c:v>
                </c:pt>
                <c:pt idx="2">
                  <c:v>0.0271421</c:v>
                </c:pt>
                <c:pt idx="3">
                  <c:v>0.031685</c:v>
                </c:pt>
                <c:pt idx="4">
                  <c:v>0.0404385</c:v>
                </c:pt>
                <c:pt idx="5">
                  <c:v>0.0491542</c:v>
                </c:pt>
                <c:pt idx="6">
                  <c:v>0.0533666</c:v>
                </c:pt>
                <c:pt idx="7">
                  <c:v>0.0799712</c:v>
                </c:pt>
                <c:pt idx="8">
                  <c:v>0.088061</c:v>
                </c:pt>
                <c:pt idx="9">
                  <c:v>0.089036</c:v>
                </c:pt>
                <c:pt idx="10">
                  <c:v>0.0998653</c:v>
                </c:pt>
                <c:pt idx="11">
                  <c:v>0.134822</c:v>
                </c:pt>
                <c:pt idx="12">
                  <c:v>0.156057</c:v>
                </c:pt>
                <c:pt idx="13">
                  <c:v>0.19793</c:v>
                </c:pt>
                <c:pt idx="14">
                  <c:v>0.1781163</c:v>
                </c:pt>
                <c:pt idx="15">
                  <c:v>0.2880124</c:v>
                </c:pt>
              </c:numCache>
            </c:numRef>
          </c:xVal>
          <c:yVal>
            <c:numRef>
              <c:f>'Data Colombia'!$K$5:$K$21</c:f>
              <c:numCache>
                <c:ptCount val="17"/>
                <c:pt idx="0">
                  <c:v>0.3765263</c:v>
                </c:pt>
                <c:pt idx="1">
                  <c:v>0.3819889</c:v>
                </c:pt>
                <c:pt idx="2">
                  <c:v>0.3932959</c:v>
                </c:pt>
                <c:pt idx="3">
                  <c:v>0.3914129</c:v>
                </c:pt>
                <c:pt idx="4">
                  <c:v>0.3743165</c:v>
                </c:pt>
                <c:pt idx="5">
                  <c:v>0.3668107</c:v>
                </c:pt>
                <c:pt idx="6">
                  <c:v>0.4082581</c:v>
                </c:pt>
                <c:pt idx="7">
                  <c:v>0.4129423</c:v>
                </c:pt>
                <c:pt idx="8">
                  <c:v>0.4283512</c:v>
                </c:pt>
                <c:pt idx="9">
                  <c:v>0.4516853</c:v>
                </c:pt>
                <c:pt idx="10">
                  <c:v>0.4101006</c:v>
                </c:pt>
                <c:pt idx="11">
                  <c:v>0.454145</c:v>
                </c:pt>
                <c:pt idx="12">
                  <c:v>0.4499366</c:v>
                </c:pt>
                <c:pt idx="13">
                  <c:v>0.4311218</c:v>
                </c:pt>
                <c:pt idx="14">
                  <c:v>0.4819412</c:v>
                </c:pt>
                <c:pt idx="15">
                  <c:v>0.4974951</c:v>
                </c:pt>
              </c:numCache>
            </c:numRef>
          </c:yVal>
          <c:bubbleSize>
            <c:numRef>
              <c:f>'Data Colombia'!$C$5:$C$21</c:f>
              <c:numCache>
                <c:ptCount val="17"/>
                <c:pt idx="0">
                  <c:v>3.609735</c:v>
                </c:pt>
                <c:pt idx="1">
                  <c:v>7.62975</c:v>
                </c:pt>
                <c:pt idx="2">
                  <c:v>2.227815</c:v>
                </c:pt>
                <c:pt idx="3">
                  <c:v>0.9949757</c:v>
                </c:pt>
                <c:pt idx="4">
                  <c:v>1.550479</c:v>
                </c:pt>
                <c:pt idx="5">
                  <c:v>1.640578</c:v>
                </c:pt>
                <c:pt idx="6">
                  <c:v>2.450189</c:v>
                </c:pt>
                <c:pt idx="7">
                  <c:v>1.959807</c:v>
                </c:pt>
                <c:pt idx="8">
                  <c:v>4.705558</c:v>
                </c:pt>
                <c:pt idx="9">
                  <c:v>3.577945</c:v>
                </c:pt>
                <c:pt idx="10">
                  <c:v>1.968212</c:v>
                </c:pt>
                <c:pt idx="11">
                  <c:v>2.643809</c:v>
                </c:pt>
                <c:pt idx="12">
                  <c:v>2.438378</c:v>
                </c:pt>
                <c:pt idx="13">
                  <c:v>2.950377</c:v>
                </c:pt>
                <c:pt idx="14">
                  <c:v>2.595545</c:v>
                </c:pt>
                <c:pt idx="15">
                  <c:v>1.456849</c:v>
                </c:pt>
                <c:pt idx="16">
                  <c:v>0</c:v>
                </c:pt>
              </c:numCache>
            </c:numRef>
          </c:bubbleSize>
          <c:bubble3D val="1"/>
        </c:ser>
        <c:bubbleScale val="70"/>
        <c:sizeRepresents val="w"/>
        <c:axId val="2387609"/>
        <c:axId val="21488482"/>
      </c:bubbleChart>
      <c:valAx>
        <c:axId val="2387609"/>
        <c:scaling>
          <c:orientation val="minMax"/>
          <c:max val="0.300000000000000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88482"/>
        <c:crosses val="autoZero"/>
        <c:crossBetween val="midCat"/>
        <c:dispUnits/>
      </c:valAx>
      <c:valAx>
        <c:axId val="21488482"/>
        <c:scaling>
          <c:orientation val="minMax"/>
          <c:max val="0.55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Average Breath of Deprivation (A)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76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77175"/>
          <c:w val="0.306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88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Colombia'!$R$4</c:f>
              <c:strCache>
                <c:ptCount val="1"/>
                <c:pt idx="0">
                  <c:v>Δ%H</c:v>
                </c:pt>
              </c:strCache>
            </c:strRef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Colombia'!$A$5</c:f>
                  <c:strCache>
                    <c:ptCount val="1"/>
                    <c:pt idx="0">
                      <c:v>Medellin A.M.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Colombia'!$A$6</c:f>
                  <c:strCache>
                    <c:ptCount val="1"/>
                    <c:pt idx="0">
                      <c:v>Bogota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Colombia'!$A$7</c:f>
                  <c:strCache>
                    <c:ptCount val="1"/>
                    <c:pt idx="0">
                      <c:v>Cali A.M.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'Data Colombia'!$A$8</c:f>
                  <c:strCache>
                    <c:ptCount val="1"/>
                    <c:pt idx="0">
                      <c:v>Orinoquia &amp; Amazonia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 Colombia'!$A$9</c:f>
                  <c:strCache>
                    <c:ptCount val="1"/>
                    <c:pt idx="0">
                      <c:v>Barranquilla A. M.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'Data Colombia'!$A$10</c:f>
                  <c:strCache>
                    <c:ptCount val="1"/>
                    <c:pt idx="0">
                      <c:v>Valle Sin Cali Ni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'Data Colombia'!$A$11</c:f>
                  <c:strCache>
                    <c:ptCount val="1"/>
                    <c:pt idx="0">
                      <c:v>Caldas, Risaralda, Quindio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 Colombia'!$A$12</c:f>
                  <c:strCache>
                    <c:ptCount val="1"/>
                    <c:pt idx="0">
                      <c:v>Atlantico, San Andres, Bolivar Norte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'Data Colombia'!$A$13</c:f>
                  <c:strCache>
                    <c:ptCount val="1"/>
                    <c:pt idx="0">
                      <c:v>Boyaca, Cmarca, Meta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'Data Colombia'!$A$14</c:f>
                  <c:strCache>
                    <c:ptCount val="1"/>
                    <c:pt idx="0">
                      <c:v>Santanderes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'Data Colombia'!$A$15</c:f>
                  <c:strCache>
                    <c:ptCount val="1"/>
                    <c:pt idx="0">
                      <c:v>Cauca &amp; Nariño Sin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'Data Colombia'!$A$16</c:f>
                  <c:strCache>
                    <c:ptCount val="1"/>
                    <c:pt idx="0">
                      <c:v>Tolima, Huila, Caqueta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'Data Colombia'!$A$17</c:f>
                  <c:strCache>
                    <c:ptCount val="1"/>
                    <c:pt idx="0">
                      <c:v>Antioquia Sin Medellin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'Data Colombia'!$A$18</c:f>
                  <c:strCache>
                    <c:ptCount val="1"/>
                    <c:pt idx="0">
                      <c:v>Bolivar Sur, Sucre, Cordoba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'Data Colombia'!$A$19</c:f>
                  <c:strCache>
                    <c:ptCount val="1"/>
                    <c:pt idx="0">
                      <c:v>Guajira, Cesar, Magdalena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'Data Colombia'!$A$20</c:f>
                  <c:strCache>
                    <c:ptCount val="1"/>
                    <c:pt idx="0">
                      <c:v>Litoral Pacifico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'Data Colombia'!#REF!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Colombia'!#REF!</c:f>
            </c:strRef>
          </c:cat>
          <c:val>
            <c:numRef>
              <c:f>'Data Colombia'!$R$5:$R$20</c:f>
              <c:numCache>
                <c:ptCount val="16"/>
                <c:pt idx="0">
                  <c:v>-93.76024961089378</c:v>
                </c:pt>
                <c:pt idx="1">
                  <c:v>-97.74906406961115</c:v>
                </c:pt>
                <c:pt idx="2">
                  <c:v>-91.90144666499803</c:v>
                </c:pt>
                <c:pt idx="3">
                  <c:v>-95.71485927094568</c:v>
                </c:pt>
                <c:pt idx="4">
                  <c:v>-92.54417768035428</c:v>
                </c:pt>
                <c:pt idx="5">
                  <c:v>-101.00329837997857</c:v>
                </c:pt>
                <c:pt idx="6">
                  <c:v>-95.57867502263758</c:v>
                </c:pt>
                <c:pt idx="7">
                  <c:v>-91.60076645813594</c:v>
                </c:pt>
                <c:pt idx="8">
                  <c:v>-90.96973247903946</c:v>
                </c:pt>
                <c:pt idx="9">
                  <c:v>-84.09645233886862</c:v>
                </c:pt>
                <c:pt idx="10">
                  <c:v>-155.1012951100752</c:v>
                </c:pt>
                <c:pt idx="11">
                  <c:v>-89.3975559652268</c:v>
                </c:pt>
                <c:pt idx="12">
                  <c:v>-88.6316922989401</c:v>
                </c:pt>
                <c:pt idx="13">
                  <c:v>-89.55361515117808</c:v>
                </c:pt>
                <c:pt idx="14">
                  <c:v>-90.34375010485542</c:v>
                </c:pt>
                <c:pt idx="15">
                  <c:v>-87.77730848335075</c:v>
                </c:pt>
              </c:numCache>
            </c:numRef>
          </c:val>
        </c:ser>
        <c:ser>
          <c:idx val="1"/>
          <c:order val="1"/>
          <c:tx>
            <c:strRef>
              <c:f>'Data Colombia'!$S$4</c:f>
              <c:strCache>
                <c:ptCount val="1"/>
                <c:pt idx="0">
                  <c:v>Δ%A</c:v>
                </c:pt>
              </c:strCache>
            </c:strRef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Colombia'!#REF!</c:f>
            </c:strRef>
          </c:cat>
          <c:val>
            <c:numRef>
              <c:f>'Data Colombia'!$S$5:$S$20</c:f>
              <c:numCache>
                <c:ptCount val="16"/>
                <c:pt idx="0">
                  <c:v>-16.325233382944084</c:v>
                </c:pt>
                <c:pt idx="1">
                  <c:v>-8.066874992502523</c:v>
                </c:pt>
                <c:pt idx="2">
                  <c:v>-18.99592731118273</c:v>
                </c:pt>
                <c:pt idx="3">
                  <c:v>-2.0726822143908086</c:v>
                </c:pt>
                <c:pt idx="4">
                  <c:v>-12.524047109410288</c:v>
                </c:pt>
                <c:pt idx="5">
                  <c:v>1.8431553993720156</c:v>
                </c:pt>
                <c:pt idx="6">
                  <c:v>-10.933617932402921</c:v>
                </c:pt>
                <c:pt idx="7">
                  <c:v>-19.92216190997414</c:v>
                </c:pt>
                <c:pt idx="8">
                  <c:v>-18.775446513686315</c:v>
                </c:pt>
                <c:pt idx="9">
                  <c:v>-25.713392303309696</c:v>
                </c:pt>
                <c:pt idx="10">
                  <c:v>66.0414200178408</c:v>
                </c:pt>
                <c:pt idx="11">
                  <c:v>-22.680865730255658</c:v>
                </c:pt>
                <c:pt idx="12">
                  <c:v>-19.638032653338037</c:v>
                </c:pt>
                <c:pt idx="13">
                  <c:v>-14.415042905903292</c:v>
                </c:pt>
                <c:pt idx="14">
                  <c:v>-14.74593960638553</c:v>
                </c:pt>
                <c:pt idx="15">
                  <c:v>-27.25297212159151</c:v>
                </c:pt>
              </c:numCache>
            </c:numRef>
          </c:val>
        </c:ser>
        <c:ser>
          <c:idx val="2"/>
          <c:order val="2"/>
          <c:tx>
            <c:strRef>
              <c:f>'Data Colombia'!$T$4</c:f>
              <c:strCache>
                <c:ptCount val="1"/>
                <c:pt idx="0">
                  <c:v>Δ%H * Δ%A</c:v>
                </c:pt>
              </c:strCache>
            </c:strRef>
          </c:tx>
          <c:spPr>
            <a:solidFill>
              <a:srgbClr val="485A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Colombia'!#REF!</c:f>
            </c:strRef>
          </c:cat>
          <c:val>
            <c:numRef>
              <c:f>'Data Colombia'!$T$5:$T$20</c:f>
              <c:numCache>
                <c:ptCount val="16"/>
                <c:pt idx="0">
                  <c:v>10.085482744938492</c:v>
                </c:pt>
                <c:pt idx="1">
                  <c:v>5.816417444546274</c:v>
                </c:pt>
                <c:pt idx="2">
                  <c:v>10.898017549345184</c:v>
                </c:pt>
                <c:pt idx="3">
                  <c:v>-2.2124222726638605</c:v>
                </c:pt>
                <c:pt idx="4">
                  <c:v>5.067874547147775</c:v>
                </c:pt>
                <c:pt idx="5">
                  <c:v>-0.8394208650711816</c:v>
                </c:pt>
                <c:pt idx="6">
                  <c:v>6.51256541334938</c:v>
                </c:pt>
                <c:pt idx="7">
                  <c:v>11.52296796589806</c:v>
                </c:pt>
                <c:pt idx="8">
                  <c:v>9.745488888052952</c:v>
                </c:pt>
                <c:pt idx="9">
                  <c:v>9.809331667117206</c:v>
                </c:pt>
                <c:pt idx="10">
                  <c:v>-10.94096020825219</c:v>
                </c:pt>
                <c:pt idx="11">
                  <c:v>12.07851737881939</c:v>
                </c:pt>
                <c:pt idx="12">
                  <c:v>8.269852056015035</c:v>
                </c:pt>
                <c:pt idx="13">
                  <c:v>3.9688670423242263</c:v>
                </c:pt>
                <c:pt idx="14">
                  <c:v>5.0897480783899995</c:v>
                </c:pt>
                <c:pt idx="15">
                  <c:v>15.030322732754046</c:v>
                </c:pt>
              </c:numCache>
            </c:numRef>
          </c:val>
        </c:ser>
        <c:overlap val="100"/>
        <c:axId val="59178611"/>
        <c:axId val="62845452"/>
      </c:barChart>
      <c:catAx>
        <c:axId val="59178611"/>
        <c:scaling>
          <c:orientation val="minMax"/>
        </c:scaling>
        <c:axPos val="b"/>
        <c:delete val="1"/>
        <c:majorTickMark val="out"/>
        <c:minorTickMark val="none"/>
        <c:tickLblPos val="nextTo"/>
        <c:crossAx val="62845452"/>
        <c:crosses val="max"/>
        <c:auto val="1"/>
        <c:lblOffset val="100"/>
        <c:tickLblSkip val="1"/>
        <c:noMultiLvlLbl val="0"/>
      </c:catAx>
      <c:valAx>
        <c:axId val="62845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178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03825"/>
          <c:w val="0.43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4"/>
          <c:w val="0.949"/>
          <c:h val="0.914"/>
        </c:manualLayout>
      </c:layout>
      <c:barChart>
        <c:barDir val="bar"/>
        <c:grouping val="clustered"/>
        <c:varyColors val="0"/>
        <c:ser>
          <c:idx val="1"/>
          <c:order val="0"/>
          <c:tx>
            <c:v>MPI 2003</c:v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Nigeria'!$A$5:$A$10</c:f>
              <c:strCache>
                <c:ptCount val="6"/>
                <c:pt idx="0">
                  <c:v>South East</c:v>
                </c:pt>
                <c:pt idx="1">
                  <c:v>South West</c:v>
                </c:pt>
                <c:pt idx="2">
                  <c:v>South South</c:v>
                </c:pt>
                <c:pt idx="3">
                  <c:v>North Central</c:v>
                </c:pt>
                <c:pt idx="4">
                  <c:v>North West</c:v>
                </c:pt>
                <c:pt idx="5">
                  <c:v>North East</c:v>
                </c:pt>
              </c:strCache>
            </c:strRef>
          </c:cat>
          <c:val>
            <c:numRef>
              <c:f>'Data Nigeria'!$J$5:$J$10</c:f>
              <c:numCache>
                <c:ptCount val="6"/>
                <c:pt idx="0">
                  <c:v>0.1309911</c:v>
                </c:pt>
                <c:pt idx="1">
                  <c:v>0.1324888</c:v>
                </c:pt>
                <c:pt idx="2">
                  <c:v>0.215074</c:v>
                </c:pt>
                <c:pt idx="3">
                  <c:v>0.3207353</c:v>
                </c:pt>
                <c:pt idx="4">
                  <c:v>0.5302464</c:v>
                </c:pt>
                <c:pt idx="5">
                  <c:v>0.5516301</c:v>
                </c:pt>
              </c:numCache>
            </c:numRef>
          </c:val>
        </c:ser>
        <c:ser>
          <c:idx val="0"/>
          <c:order val="1"/>
          <c:tx>
            <c:v>MPI 2008</c:v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Nigeria'!$A$5:$A$10</c:f>
              <c:strCache>
                <c:ptCount val="6"/>
                <c:pt idx="0">
                  <c:v>South East</c:v>
                </c:pt>
                <c:pt idx="1">
                  <c:v>South West</c:v>
                </c:pt>
                <c:pt idx="2">
                  <c:v>South South</c:v>
                </c:pt>
                <c:pt idx="3">
                  <c:v>North Central</c:v>
                </c:pt>
                <c:pt idx="4">
                  <c:v>North West</c:v>
                </c:pt>
                <c:pt idx="5">
                  <c:v>North East</c:v>
                </c:pt>
              </c:strCache>
            </c:strRef>
          </c:cat>
          <c:val>
            <c:numRef>
              <c:f>'Data Nigeria'!$F$5:$F$10</c:f>
              <c:numCache>
                <c:ptCount val="6"/>
                <c:pt idx="0">
                  <c:v>0.1258786</c:v>
                </c:pt>
                <c:pt idx="1">
                  <c:v>0.1199083</c:v>
                </c:pt>
                <c:pt idx="2">
                  <c:v>0.1544179</c:v>
                </c:pt>
                <c:pt idx="3">
                  <c:v>0.3181411</c:v>
                </c:pt>
                <c:pt idx="4">
                  <c:v>0.4960474</c:v>
                </c:pt>
                <c:pt idx="5">
                  <c:v>0.5600408</c:v>
                </c:pt>
              </c:numCache>
            </c:numRef>
          </c:val>
        </c:ser>
        <c:axId val="28738157"/>
        <c:axId val="57316822"/>
      </c:barChart>
      <c:catAx>
        <c:axId val="28738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0.14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738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74"/>
          <c:w val="0.19325"/>
          <c:h val="0.11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155"/>
          <c:w val="0.90675"/>
          <c:h val="0.91375"/>
        </c:manualLayout>
      </c:layout>
      <c:bubbleChart>
        <c:varyColors val="0"/>
        <c:ser>
          <c:idx val="0"/>
          <c:order val="0"/>
          <c:tx>
            <c:strRef>
              <c:f>'Data Nigeria'!$E$3:$G$3</c:f>
              <c:strCache>
                <c:ptCount val="1"/>
                <c:pt idx="0">
                  <c:v>DHS 2008</c:v>
                </c:pt>
              </c:strCache>
            </c:strRef>
          </c:tx>
          <c:spPr>
            <a:solidFill>
              <a:srgbClr val="485A44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South South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'Data Nigeria'!$A$8</c:f>
                  <c:strCache>
                    <c:ptCount val="1"/>
                    <c:pt idx="0">
                      <c:v>North Central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Nigeria'!$E$5:$E$10</c:f>
              <c:numCache>
                <c:ptCount val="6"/>
                <c:pt idx="0">
                  <c:v>0.2783691</c:v>
                </c:pt>
                <c:pt idx="1">
                  <c:v>0.258267</c:v>
                </c:pt>
                <c:pt idx="2">
                  <c:v>0.3428972</c:v>
                </c:pt>
                <c:pt idx="3">
                  <c:v>0.595421</c:v>
                </c:pt>
                <c:pt idx="4">
                  <c:v>0.7954547</c:v>
                </c:pt>
                <c:pt idx="5">
                  <c:v>0.8633217</c:v>
                </c:pt>
              </c:numCache>
            </c:numRef>
          </c:xVal>
          <c:yVal>
            <c:numRef>
              <c:f>'Data Nigeria'!$G$5:$G$10</c:f>
              <c:numCache>
                <c:ptCount val="6"/>
                <c:pt idx="0">
                  <c:v>0.4522003</c:v>
                </c:pt>
                <c:pt idx="1">
                  <c:v>0.4642805</c:v>
                </c:pt>
                <c:pt idx="2">
                  <c:v>0.450333</c:v>
                </c:pt>
                <c:pt idx="3">
                  <c:v>0.5343128</c:v>
                </c:pt>
                <c:pt idx="4">
                  <c:v>0.6236023</c:v>
                </c:pt>
                <c:pt idx="5">
                  <c:v>0.6487046</c:v>
                </c:pt>
              </c:numCache>
            </c:numRef>
          </c:yVal>
          <c:bubbleSize>
            <c:numRef>
              <c:f>'Data Nigeria'!$C$5:$C$10</c:f>
              <c:numCache>
                <c:ptCount val="6"/>
                <c:pt idx="0">
                  <c:v>17.09538</c:v>
                </c:pt>
                <c:pt idx="1">
                  <c:v>29.02582</c:v>
                </c:pt>
                <c:pt idx="2">
                  <c:v>21.90103</c:v>
                </c:pt>
                <c:pt idx="3">
                  <c:v>21.54907</c:v>
                </c:pt>
                <c:pt idx="4">
                  <c:v>38.16661</c:v>
                </c:pt>
                <c:pt idx="5">
                  <c:v>19.9621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'Data Nigeria'!$I$3:$K$3</c:f>
              <c:strCache>
                <c:ptCount val="1"/>
                <c:pt idx="0">
                  <c:v>DHS 2003</c:v>
                </c:pt>
              </c:strCache>
            </c:strRef>
          </c:tx>
          <c:spPr>
            <a:solidFill>
              <a:srgbClr val="660000">
                <a:alpha val="8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Nigeria'!$I$5:$I$10</c:f>
              <c:numCache>
                <c:ptCount val="6"/>
                <c:pt idx="0">
                  <c:v>0.285236</c:v>
                </c:pt>
                <c:pt idx="1">
                  <c:v>0.2988932</c:v>
                </c:pt>
                <c:pt idx="2">
                  <c:v>0.4759688</c:v>
                </c:pt>
                <c:pt idx="3">
                  <c:v>0.6421459</c:v>
                </c:pt>
                <c:pt idx="4">
                  <c:v>0.8329143</c:v>
                </c:pt>
                <c:pt idx="5">
                  <c:v>0.8392594</c:v>
                </c:pt>
              </c:numCache>
            </c:numRef>
          </c:xVal>
          <c:yVal>
            <c:numRef>
              <c:f>'Data Nigeria'!$K$5:$K$10</c:f>
              <c:numCache>
                <c:ptCount val="6"/>
                <c:pt idx="0">
                  <c:v>0.4592377</c:v>
                </c:pt>
                <c:pt idx="1">
                  <c:v>0.4432645</c:v>
                </c:pt>
                <c:pt idx="2">
                  <c:v>0.4518658</c:v>
                </c:pt>
                <c:pt idx="3">
                  <c:v>0.4994741</c:v>
                </c:pt>
                <c:pt idx="4">
                  <c:v>0.6366158</c:v>
                </c:pt>
                <c:pt idx="5">
                  <c:v>0.6572819</c:v>
                </c:pt>
              </c:numCache>
            </c:numRef>
          </c:yVal>
          <c:bubbleSize>
            <c:numRef>
              <c:f>'Data Nigeria'!$C$5:$C$10</c:f>
              <c:numCache>
                <c:ptCount val="6"/>
                <c:pt idx="0">
                  <c:v>17.09538</c:v>
                </c:pt>
                <c:pt idx="1">
                  <c:v>29.02582</c:v>
                </c:pt>
                <c:pt idx="2">
                  <c:v>21.90103</c:v>
                </c:pt>
                <c:pt idx="3">
                  <c:v>21.54907</c:v>
                </c:pt>
                <c:pt idx="4">
                  <c:v>38.16661</c:v>
                </c:pt>
                <c:pt idx="5">
                  <c:v>19.9621</c:v>
                </c:pt>
              </c:numCache>
            </c:numRef>
          </c:bubbleSize>
          <c:bubble3D val="1"/>
        </c:ser>
        <c:axId val="46089351"/>
        <c:axId val="12150976"/>
      </c:bubbleChart>
      <c:valAx>
        <c:axId val="46089351"/>
        <c:scaling>
          <c:orientation val="minMax"/>
          <c:max val="0.8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0976"/>
        <c:crosses val="autoZero"/>
        <c:crossBetween val="midCat"/>
        <c:dispUnits/>
      </c:valAx>
      <c:valAx>
        <c:axId val="12150976"/>
        <c:scaling>
          <c:orientation val="minMax"/>
          <c:max val="0.55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Average Breath of Deprivation (A)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893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77175"/>
          <c:w val="0.306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88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Nigeria'!$R$4</c:f>
              <c:strCache>
                <c:ptCount val="1"/>
                <c:pt idx="0">
                  <c:v>Δ%H</c:v>
                </c:pt>
              </c:strCache>
            </c:strRef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Nigeria'!$A$5</c:f>
                  <c:strCache>
                    <c:ptCount val="1"/>
                    <c:pt idx="0">
                      <c:v>South East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Nigeria'!$A$6</c:f>
                  <c:strCache>
                    <c:ptCount val="1"/>
                    <c:pt idx="0">
                      <c:v>South West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Nigeria'!$A$7</c:f>
                  <c:strCache>
                    <c:ptCount val="1"/>
                    <c:pt idx="0">
                      <c:v>South South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'Data Nigeria'!$A$8</c:f>
                  <c:strCache>
                    <c:ptCount val="1"/>
                    <c:pt idx="0">
                      <c:v>North Central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 Nigeria'!$A$9</c:f>
                  <c:strCache>
                    <c:ptCount val="1"/>
                    <c:pt idx="0">
                      <c:v>North West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'Data Nigeria'!$A$10</c:f>
                  <c:strCache>
                    <c:ptCount val="1"/>
                    <c:pt idx="0">
                      <c:v>North East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'Data Colombia'!$A$11</c:f>
                  <c:strCache>
                    <c:ptCount val="1"/>
                    <c:pt idx="0">
                      <c:v>Caldas, Risaralda, Quindio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 Colombia'!$A$12</c:f>
                  <c:strCache>
                    <c:ptCount val="1"/>
                    <c:pt idx="0">
                      <c:v>Atlantico, San Andres, Bolivar Norte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'Data Colombia'!$A$13</c:f>
                  <c:strCache>
                    <c:ptCount val="1"/>
                    <c:pt idx="0">
                      <c:v>Boyaca, Cmarca, Meta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'Data Colombia'!$A$14</c:f>
                  <c:strCache>
                    <c:ptCount val="1"/>
                    <c:pt idx="0">
                      <c:v>Santanderes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'Data Colombia'!$A$15</c:f>
                  <c:strCache>
                    <c:ptCount val="1"/>
                    <c:pt idx="0">
                      <c:v>Cauca &amp; Nariño Sin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'Data Colombia'!$A$16</c:f>
                  <c:strCache>
                    <c:ptCount val="1"/>
                    <c:pt idx="0">
                      <c:v>Tolima, Huila, Caqueta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'Data Colombia'!$A$17</c:f>
                  <c:strCache>
                    <c:ptCount val="1"/>
                    <c:pt idx="0">
                      <c:v>Antioquia Sin Medellin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'Data Colombia'!$A$18</c:f>
                  <c:strCache>
                    <c:ptCount val="1"/>
                    <c:pt idx="0">
                      <c:v>Bolivar Sur, Sucre, Cordoba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'Data Colombia'!$A$19</c:f>
                  <c:strCache>
                    <c:ptCount val="1"/>
                    <c:pt idx="0">
                      <c:v>Guajira, Cesar, Magdalena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'Data Colombia'!$A$20</c:f>
                  <c:strCache>
                    <c:ptCount val="1"/>
                    <c:pt idx="0">
                      <c:v>Litoral Pacifico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Nigeria'!$R$5:$R$10</c:f>
              <c:numCache>
                <c:ptCount val="6"/>
                <c:pt idx="0">
                  <c:v>-61.682909925984006</c:v>
                </c:pt>
                <c:pt idx="1">
                  <c:v>-143.14343409097506</c:v>
                </c:pt>
                <c:pt idx="2">
                  <c:v>-99.13347326383305</c:v>
                </c:pt>
                <c:pt idx="3">
                  <c:v>-899.6176602731902</c:v>
                </c:pt>
                <c:pt idx="4">
                  <c:v>-69.73119994035308</c:v>
                </c:pt>
                <c:pt idx="5">
                  <c:v>-188.04281160929804</c:v>
                </c:pt>
              </c:numCache>
            </c:numRef>
          </c:val>
        </c:ser>
        <c:ser>
          <c:idx val="1"/>
          <c:order val="1"/>
          <c:tx>
            <c:strRef>
              <c:f>'Data Nigeria'!$S$4</c:f>
              <c:strCache>
                <c:ptCount val="1"/>
                <c:pt idx="0">
                  <c:v>Δ%A</c:v>
                </c:pt>
              </c:strCache>
            </c:strRef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Nigeria'!$S$5:$S$10</c:f>
              <c:numCache>
                <c:ptCount val="6"/>
                <c:pt idx="0">
                  <c:v>-39.262972116778414</c:v>
                </c:pt>
                <c:pt idx="1">
                  <c:v>49.9307826071968</c:v>
                </c:pt>
                <c:pt idx="2">
                  <c:v>-1.2027890022952374</c:v>
                </c:pt>
                <c:pt idx="3">
                  <c:v>862.3672874009817</c:v>
                </c:pt>
                <c:pt idx="4">
                  <c:v>-31.69428981262007</c:v>
                </c:pt>
                <c:pt idx="5">
                  <c:v>85.58836703978643</c:v>
                </c:pt>
              </c:numCache>
            </c:numRef>
          </c:val>
        </c:ser>
        <c:ser>
          <c:idx val="2"/>
          <c:order val="2"/>
          <c:tx>
            <c:strRef>
              <c:f>'Data Nigeria'!$T$4</c:f>
              <c:strCache>
                <c:ptCount val="1"/>
                <c:pt idx="0">
                  <c:v>Δ%H * Δ%A</c:v>
                </c:pt>
              </c:strCache>
            </c:strRef>
          </c:tx>
          <c:spPr>
            <a:solidFill>
              <a:srgbClr val="485A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Nigeria'!$T$5:$T$10</c:f>
              <c:numCache>
                <c:ptCount val="6"/>
                <c:pt idx="0">
                  <c:v>0.9452344838263965</c:v>
                </c:pt>
                <c:pt idx="1">
                  <c:v>-6.786698259968774</c:v>
                </c:pt>
                <c:pt idx="2">
                  <c:v>0.33627636306798037</c:v>
                </c:pt>
                <c:pt idx="3">
                  <c:v>-62.74901898008254</c:v>
                </c:pt>
                <c:pt idx="4">
                  <c:v>1.4254232622309688</c:v>
                </c:pt>
                <c:pt idx="5">
                  <c:v>2.453893235180269</c:v>
                </c:pt>
              </c:numCache>
            </c:numRef>
          </c:val>
        </c:ser>
        <c:overlap val="100"/>
        <c:axId val="42249921"/>
        <c:axId val="44704970"/>
      </c:barChart>
      <c:catAx>
        <c:axId val="42249921"/>
        <c:scaling>
          <c:orientation val="minMax"/>
        </c:scaling>
        <c:axPos val="b"/>
        <c:delete val="1"/>
        <c:majorTickMark val="out"/>
        <c:minorTickMark val="none"/>
        <c:tickLblPos val="nextTo"/>
        <c:crossAx val="44704970"/>
        <c:crosses val="max"/>
        <c:auto val="1"/>
        <c:lblOffset val="100"/>
        <c:tickLblSkip val="1"/>
        <c:noMultiLvlLbl val="0"/>
      </c:catAx>
      <c:valAx>
        <c:axId val="44704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249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03825"/>
          <c:w val="0.43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24"/>
          <c:w val="0.935"/>
          <c:h val="0.9315"/>
        </c:manualLayout>
      </c:layout>
      <c:barChart>
        <c:barDir val="bar"/>
        <c:grouping val="clustered"/>
        <c:varyColors val="0"/>
        <c:ser>
          <c:idx val="1"/>
          <c:order val="0"/>
          <c:tx>
            <c:v>MPI 2003</c:v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Kenya'!$A$5:$A$12</c:f>
              <c:strCache>
                <c:ptCount val="8"/>
                <c:pt idx="0">
                  <c:v>Nairobi</c:v>
                </c:pt>
                <c:pt idx="1">
                  <c:v>Central</c:v>
                </c:pt>
                <c:pt idx="2">
                  <c:v>Eastern</c:v>
                </c:pt>
                <c:pt idx="3">
                  <c:v>Western</c:v>
                </c:pt>
                <c:pt idx="4">
                  <c:v>Coast</c:v>
                </c:pt>
                <c:pt idx="5">
                  <c:v>Rift Valley</c:v>
                </c:pt>
                <c:pt idx="6">
                  <c:v>Nyanza</c:v>
                </c:pt>
                <c:pt idx="7">
                  <c:v>Northeastern</c:v>
                </c:pt>
              </c:strCache>
            </c:strRef>
          </c:cat>
          <c:val>
            <c:numRef>
              <c:f>'Data Kenya'!$J$5:$J$12</c:f>
              <c:numCache>
                <c:ptCount val="8"/>
                <c:pt idx="0">
                  <c:v>0.0487126</c:v>
                </c:pt>
                <c:pt idx="1">
                  <c:v>0.180885</c:v>
                </c:pt>
                <c:pt idx="2">
                  <c:v>0.2968737</c:v>
                </c:pt>
                <c:pt idx="3">
                  <c:v>0.3172649</c:v>
                </c:pt>
                <c:pt idx="4">
                  <c:v>0.3376915</c:v>
                </c:pt>
                <c:pt idx="5">
                  <c:v>0.3508116</c:v>
                </c:pt>
                <c:pt idx="6">
                  <c:v>0.3599427</c:v>
                </c:pt>
                <c:pt idx="7">
                  <c:v>0.6764374</c:v>
                </c:pt>
              </c:numCache>
            </c:numRef>
          </c:val>
        </c:ser>
        <c:ser>
          <c:idx val="0"/>
          <c:order val="1"/>
          <c:tx>
            <c:v>MPI 2009</c:v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Kenya'!$A$5:$A$12</c:f>
              <c:strCache>
                <c:ptCount val="8"/>
                <c:pt idx="0">
                  <c:v>Nairobi</c:v>
                </c:pt>
                <c:pt idx="1">
                  <c:v>Central</c:v>
                </c:pt>
                <c:pt idx="2">
                  <c:v>Eastern</c:v>
                </c:pt>
                <c:pt idx="3">
                  <c:v>Western</c:v>
                </c:pt>
                <c:pt idx="4">
                  <c:v>Coast</c:v>
                </c:pt>
                <c:pt idx="5">
                  <c:v>Rift Valley</c:v>
                </c:pt>
                <c:pt idx="6">
                  <c:v>Nyanza</c:v>
                </c:pt>
                <c:pt idx="7">
                  <c:v>Northeastern</c:v>
                </c:pt>
              </c:strCache>
            </c:strRef>
          </c:cat>
          <c:val>
            <c:numRef>
              <c:f>'Data Kenya'!$F$5:$F$12</c:f>
              <c:numCache>
                <c:ptCount val="8"/>
                <c:pt idx="0">
                  <c:v>0.0167036</c:v>
                </c:pt>
                <c:pt idx="1">
                  <c:v>0.1425507</c:v>
                </c:pt>
                <c:pt idx="2">
                  <c:v>0.2718279</c:v>
                </c:pt>
                <c:pt idx="3">
                  <c:v>0.2696039</c:v>
                </c:pt>
                <c:pt idx="4">
                  <c:v>0.2614357</c:v>
                </c:pt>
                <c:pt idx="5">
                  <c:v>0.269918</c:v>
                </c:pt>
                <c:pt idx="6">
                  <c:v>0.2434864</c:v>
                </c:pt>
                <c:pt idx="7">
                  <c:v>0.5303137</c:v>
                </c:pt>
              </c:numCache>
            </c:numRef>
          </c:val>
        </c:ser>
        <c:axId val="66800411"/>
        <c:axId val="64332788"/>
      </c:barChart>
      <c:catAx>
        <c:axId val="66800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64332788"/>
        <c:crosses val="autoZero"/>
        <c:auto val="1"/>
        <c:lblOffset val="100"/>
        <c:tickLblSkip val="1"/>
        <c:noMultiLvlLbl val="0"/>
      </c:catAx>
      <c:valAx>
        <c:axId val="64332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0.138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00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7155"/>
          <c:w val="0.19325"/>
          <c:h val="0.16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155"/>
          <c:w val="0.90675"/>
          <c:h val="0.91375"/>
        </c:manualLayout>
      </c:layout>
      <c:bubbleChart>
        <c:varyColors val="0"/>
        <c:ser>
          <c:idx val="0"/>
          <c:order val="0"/>
          <c:tx>
            <c:strRef>
              <c:f>'Data Kenya'!$E$3:$G$3</c:f>
              <c:strCache>
                <c:ptCount val="1"/>
                <c:pt idx="0">
                  <c:v>DHS 2009</c:v>
                </c:pt>
              </c:strCache>
            </c:strRef>
          </c:tx>
          <c:spPr>
            <a:solidFill>
              <a:srgbClr val="485A44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Eastern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'Data Kenya'!$A$11</c:f>
                  <c:strCache>
                    <c:ptCount val="1"/>
                    <c:pt idx="0">
                      <c:v>Nyanza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Kenya'!$E$5:$E$12</c:f>
              <c:numCache>
                <c:ptCount val="8"/>
                <c:pt idx="0">
                  <c:v>0.0409994</c:v>
                </c:pt>
                <c:pt idx="1">
                  <c:v>0.3277884</c:v>
                </c:pt>
                <c:pt idx="2">
                  <c:v>0.5560816</c:v>
                </c:pt>
                <c:pt idx="3">
                  <c:v>0.5884644</c:v>
                </c:pt>
                <c:pt idx="4">
                  <c:v>0.4924695</c:v>
                </c:pt>
                <c:pt idx="5">
                  <c:v>0.5296584</c:v>
                </c:pt>
                <c:pt idx="6">
                  <c:v>0.5271128</c:v>
                </c:pt>
                <c:pt idx="7">
                  <c:v>0.8711823</c:v>
                </c:pt>
              </c:numCache>
            </c:numRef>
          </c:xVal>
          <c:yVal>
            <c:numRef>
              <c:f>'Data Kenya'!$G$5:$G$12</c:f>
              <c:numCache>
                <c:ptCount val="8"/>
                <c:pt idx="0">
                  <c:v>0.4074112</c:v>
                </c:pt>
                <c:pt idx="1">
                  <c:v>0.4348864</c:v>
                </c:pt>
                <c:pt idx="2">
                  <c:v>0.4888273</c:v>
                </c:pt>
                <c:pt idx="3">
                  <c:v>0.4581482</c:v>
                </c:pt>
                <c:pt idx="4">
                  <c:v>0.5308666</c:v>
                </c:pt>
                <c:pt idx="5">
                  <c:v>0.5096077</c:v>
                </c:pt>
                <c:pt idx="6">
                  <c:v>0.4619247</c:v>
                </c:pt>
                <c:pt idx="7">
                  <c:v>0.6087287</c:v>
                </c:pt>
              </c:numCache>
            </c:numRef>
          </c:yVal>
          <c:bubbleSize>
            <c:numRef>
              <c:f>'Data Kenya'!$C$5:$C$12</c:f>
              <c:numCache>
                <c:ptCount val="8"/>
                <c:pt idx="0">
                  <c:v>2.809291</c:v>
                </c:pt>
                <c:pt idx="1">
                  <c:v>5.147194</c:v>
                </c:pt>
                <c:pt idx="2">
                  <c:v>6.322492</c:v>
                </c:pt>
                <c:pt idx="3">
                  <c:v>4.512977</c:v>
                </c:pt>
                <c:pt idx="4">
                  <c:v>3.083591</c:v>
                </c:pt>
                <c:pt idx="5">
                  <c:v>9.070975</c:v>
                </c:pt>
                <c:pt idx="6">
                  <c:v>5.779224</c:v>
                </c:pt>
                <c:pt idx="7">
                  <c:v>1.074253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'Data Kenya'!$I$3:$K$3</c:f>
              <c:strCache>
                <c:ptCount val="1"/>
                <c:pt idx="0">
                  <c:v>DHS 2003</c:v>
                </c:pt>
              </c:strCache>
            </c:strRef>
          </c:tx>
          <c:spPr>
            <a:solidFill>
              <a:srgbClr val="660000">
                <a:alpha val="8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Kenya'!$I$5:$I$12</c:f>
              <c:numCache>
                <c:ptCount val="8"/>
                <c:pt idx="0">
                  <c:v>0.1184173</c:v>
                </c:pt>
                <c:pt idx="1">
                  <c:v>0.4255531</c:v>
                </c:pt>
                <c:pt idx="2">
                  <c:v>0.6160377</c:v>
                </c:pt>
                <c:pt idx="3">
                  <c:v>0.6689392</c:v>
                </c:pt>
                <c:pt idx="4">
                  <c:v>0.6265987</c:v>
                </c:pt>
                <c:pt idx="5">
                  <c:v>0.6745675</c:v>
                </c:pt>
                <c:pt idx="6">
                  <c:v>0.7381707</c:v>
                </c:pt>
                <c:pt idx="7">
                  <c:v>0.9808108</c:v>
                </c:pt>
              </c:numCache>
            </c:numRef>
          </c:xVal>
          <c:yVal>
            <c:numRef>
              <c:f>'Data Kenya'!$K$5:$K$12</c:f>
              <c:numCache>
                <c:ptCount val="8"/>
                <c:pt idx="0">
                  <c:v>0.4113639</c:v>
                </c:pt>
                <c:pt idx="1">
                  <c:v>0.4250586</c:v>
                </c:pt>
                <c:pt idx="2">
                  <c:v>0.4819084</c:v>
                </c:pt>
                <c:pt idx="3">
                  <c:v>0.4742806</c:v>
                </c:pt>
                <c:pt idx="4">
                  <c:v>0.5389279</c:v>
                </c:pt>
                <c:pt idx="5">
                  <c:v>0.5200542</c:v>
                </c:pt>
                <c:pt idx="6">
                  <c:v>0.4876145</c:v>
                </c:pt>
                <c:pt idx="7">
                  <c:v>0.6896716</c:v>
                </c:pt>
              </c:numCache>
            </c:numRef>
          </c:yVal>
          <c:bubbleSize>
            <c:numRef>
              <c:f>'Data Kenya'!$C$5:$C$12</c:f>
              <c:numCache>
                <c:ptCount val="8"/>
                <c:pt idx="0">
                  <c:v>2.809291</c:v>
                </c:pt>
                <c:pt idx="1">
                  <c:v>5.147194</c:v>
                </c:pt>
                <c:pt idx="2">
                  <c:v>6.322492</c:v>
                </c:pt>
                <c:pt idx="3">
                  <c:v>4.512977</c:v>
                </c:pt>
                <c:pt idx="4">
                  <c:v>3.083591</c:v>
                </c:pt>
                <c:pt idx="5">
                  <c:v>9.070975</c:v>
                </c:pt>
                <c:pt idx="6">
                  <c:v>5.779224</c:v>
                </c:pt>
                <c:pt idx="7">
                  <c:v>1.074253</c:v>
                </c:pt>
              </c:numCache>
            </c:numRef>
          </c:bubbleSize>
          <c:bubble3D val="1"/>
        </c:ser>
        <c:bubbleScale val="70"/>
        <c:sizeRepresents val="w"/>
        <c:axId val="42124181"/>
        <c:axId val="43573310"/>
      </c:bubbleChart>
      <c:valAx>
        <c:axId val="42124181"/>
        <c:scaling>
          <c:orientation val="minMax"/>
          <c:max val="0.8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3310"/>
        <c:crosses val="autoZero"/>
        <c:crossBetween val="midCat"/>
        <c:dispUnits/>
      </c:valAx>
      <c:valAx>
        <c:axId val="43573310"/>
        <c:scaling>
          <c:orientation val="minMax"/>
          <c:max val="0.55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Average Breath of Deprivation (A)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24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77175"/>
          <c:w val="0.306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88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Kenya'!$R$4</c:f>
              <c:strCache>
                <c:ptCount val="1"/>
                <c:pt idx="0">
                  <c:v>Δ%H</c:v>
                </c:pt>
              </c:strCache>
            </c:strRef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Kenya'!$A$5</c:f>
                  <c:strCache>
                    <c:ptCount val="1"/>
                    <c:pt idx="0">
                      <c:v>Nairobi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Kenya'!$A$6</c:f>
                  <c:strCache>
                    <c:ptCount val="1"/>
                    <c:pt idx="0">
                      <c:v>Central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Kenya'!$A$7</c:f>
                  <c:strCache>
                    <c:ptCount val="1"/>
                    <c:pt idx="0">
                      <c:v>Eastern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'Data Kenya'!$A$8</c:f>
                  <c:strCache>
                    <c:ptCount val="1"/>
                    <c:pt idx="0">
                      <c:v>Western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 Kenya'!$A$9</c:f>
                  <c:strCache>
                    <c:ptCount val="1"/>
                    <c:pt idx="0">
                      <c:v>Coast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'Data Kenya'!$A$10</c:f>
                  <c:strCache>
                    <c:ptCount val="1"/>
                    <c:pt idx="0">
                      <c:v>Rift Valley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'Data Kenya'!$A$11</c:f>
                  <c:strCache>
                    <c:ptCount val="1"/>
                    <c:pt idx="0">
                      <c:v>Nyanza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 Kenya'!$A$12</c:f>
                  <c:strCache>
                    <c:ptCount val="1"/>
                    <c:pt idx="0">
                      <c:v>Northeastern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'Data Colombia'!$A$13</c:f>
                  <c:strCache>
                    <c:ptCount val="1"/>
                    <c:pt idx="0">
                      <c:v>Boyaca, Cmarca, Meta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'Data Colombia'!$A$14</c:f>
                  <c:strCache>
                    <c:ptCount val="1"/>
                    <c:pt idx="0">
                      <c:v>Santanderes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'Data Colombia'!$A$15</c:f>
                  <c:strCache>
                    <c:ptCount val="1"/>
                    <c:pt idx="0">
                      <c:v>Cauca &amp; Nariño Sin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'Data Colombia'!$A$16</c:f>
                  <c:strCache>
                    <c:ptCount val="1"/>
                    <c:pt idx="0">
                      <c:v>Tolima, Huila, Caqueta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'Data Colombia'!$A$17</c:f>
                  <c:strCache>
                    <c:ptCount val="1"/>
                    <c:pt idx="0">
                      <c:v>Antioquia Sin Medellin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'Data Colombia'!$A$18</c:f>
                  <c:strCache>
                    <c:ptCount val="1"/>
                    <c:pt idx="0">
                      <c:v>Bolivar Sur, Sucre, Cordoba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'Data Colombia'!$A$19</c:f>
                  <c:strCache>
                    <c:ptCount val="1"/>
                    <c:pt idx="0">
                      <c:v>Guajira, Cesar, Magdalena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'Data Colombia'!$A$20</c:f>
                  <c:strCache>
                    <c:ptCount val="1"/>
                    <c:pt idx="0">
                      <c:v>Litoral Pacifico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400" b="0" i="0" u="none" baseline="0">
                        <a:solidFill>
                          <a:srgbClr val="0000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Kenya'!$R$5:$R$12</c:f>
              <c:numCache>
                <c:ptCount val="8"/>
                <c:pt idx="0">
                  <c:v>-99.49366657461952</c:v>
                </c:pt>
                <c:pt idx="1">
                  <c:v>-108.40350647601973</c:v>
                </c:pt>
                <c:pt idx="2">
                  <c:v>-115.3620331545949</c:v>
                </c:pt>
                <c:pt idx="3">
                  <c:v>-80.08148846358057</c:v>
                </c:pt>
                <c:pt idx="4">
                  <c:v>-94.7940530099842</c:v>
                </c:pt>
                <c:pt idx="5">
                  <c:v>-93.16011754868003</c:v>
                </c:pt>
                <c:pt idx="6">
                  <c:v>-88.37210340623393</c:v>
                </c:pt>
                <c:pt idx="7">
                  <c:v>-51.742234950241404</c:v>
                </c:pt>
              </c:numCache>
            </c:numRef>
          </c:val>
        </c:ser>
        <c:ser>
          <c:idx val="1"/>
          <c:order val="1"/>
          <c:tx>
            <c:strRef>
              <c:f>'Data Kenya'!$S$4</c:f>
              <c:strCache>
                <c:ptCount val="1"/>
                <c:pt idx="0">
                  <c:v>Δ%A</c:v>
                </c:pt>
              </c:strCache>
            </c:strRef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Kenya'!$S$5:$S$12</c:f>
              <c:numCache>
                <c:ptCount val="8"/>
                <c:pt idx="0">
                  <c:v>-1.4623013498604782</c:v>
                </c:pt>
                <c:pt idx="1">
                  <c:v>10.909943947371612</c:v>
                </c:pt>
                <c:pt idx="2">
                  <c:v>17.01803350081179</c:v>
                </c:pt>
                <c:pt idx="3">
                  <c:v>-22.642402080424752</c:v>
                </c:pt>
                <c:pt idx="4">
                  <c:v>-6.624020439373582</c:v>
                </c:pt>
                <c:pt idx="5">
                  <c:v>-8.711280190527003</c:v>
                </c:pt>
                <c:pt idx="6">
                  <c:v>-16.283752540927654</c:v>
                </c:pt>
                <c:pt idx="7">
                  <c:v>-54.33045832632647</c:v>
                </c:pt>
              </c:numCache>
            </c:numRef>
          </c:val>
        </c:ser>
        <c:ser>
          <c:idx val="2"/>
          <c:order val="2"/>
          <c:tx>
            <c:strRef>
              <c:f>'Data Kenya'!$T$4</c:f>
              <c:strCache>
                <c:ptCount val="1"/>
                <c:pt idx="0">
                  <c:v>Δ%H * Δ%A</c:v>
                </c:pt>
              </c:strCache>
            </c:strRef>
          </c:tx>
          <c:spPr>
            <a:solidFill>
              <a:srgbClr val="485A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Kenya'!$T$5:$T$12</c:f>
              <c:numCache>
                <c:ptCount val="8"/>
                <c:pt idx="0">
                  <c:v>0.9560114921836886</c:v>
                </c:pt>
                <c:pt idx="1">
                  <c:v>-2.5064026017707355</c:v>
                </c:pt>
                <c:pt idx="2">
                  <c:v>-1.6562864876257133</c:v>
                </c:pt>
                <c:pt idx="3">
                  <c:v>2.7239288397835932</c:v>
                </c:pt>
                <c:pt idx="4">
                  <c:v>1.4179323422101364</c:v>
                </c:pt>
                <c:pt idx="5">
                  <c:v>1.8713379643358106</c:v>
                </c:pt>
                <c:pt idx="6">
                  <c:v>4.655853470488402</c:v>
                </c:pt>
                <c:pt idx="7">
                  <c:v>6.072696844924304</c:v>
                </c:pt>
              </c:numCache>
            </c:numRef>
          </c:val>
        </c:ser>
        <c:overlap val="100"/>
        <c:axId val="56615471"/>
        <c:axId val="39777192"/>
      </c:barChart>
      <c:catAx>
        <c:axId val="56615471"/>
        <c:scaling>
          <c:orientation val="minMax"/>
        </c:scaling>
        <c:axPos val="b"/>
        <c:delete val="1"/>
        <c:majorTickMark val="out"/>
        <c:minorTickMark val="none"/>
        <c:tickLblPos val="nextTo"/>
        <c:crossAx val="39777192"/>
        <c:crosses val="max"/>
        <c:auto val="1"/>
        <c:lblOffset val="100"/>
        <c:tickLblSkip val="1"/>
        <c:noMultiLvlLbl val="0"/>
      </c:catAx>
      <c:valAx>
        <c:axId val="39777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615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03825"/>
          <c:w val="0.43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96000"/>
    <xdr:graphicFrame>
      <xdr:nvGraphicFramePr>
        <xdr:cNvPr id="1" name="Shape 1025"/>
        <xdr:cNvGraphicFramePr/>
      </xdr:nvGraphicFramePr>
      <xdr:xfrm>
        <a:off x="9525" y="0"/>
        <a:ext cx="93821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0.22575</cdr:y>
    </cdr:from>
    <cdr:to>
      <cdr:x>0.379</cdr:x>
      <cdr:y>0.2915</cdr:y>
    </cdr:to>
    <cdr:sp>
      <cdr:nvSpPr>
        <cdr:cNvPr id="1" name="Gerade Verbindung mit Pfeil 4"/>
        <cdr:cNvSpPr>
          <a:spLocks/>
        </cdr:cNvSpPr>
      </cdr:nvSpPr>
      <cdr:spPr>
        <a:xfrm rot="16200000" flipH="1">
          <a:off x="1924050" y="1371600"/>
          <a:ext cx="1619250" cy="4000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0.206</cdr:x>
      <cdr:y>0.22575</cdr:y>
    </cdr:from>
    <cdr:to>
      <cdr:x>0.223</cdr:x>
      <cdr:y>0.46825</cdr:y>
    </cdr:to>
    <cdr:sp>
      <cdr:nvSpPr>
        <cdr:cNvPr id="2" name="Gerade Verbindung mit Pfeil 6"/>
        <cdr:cNvSpPr>
          <a:spLocks/>
        </cdr:cNvSpPr>
      </cdr:nvSpPr>
      <cdr:spPr>
        <a:xfrm rot="10800000" flipH="1" flipV="1">
          <a:off x="1924050" y="1371600"/>
          <a:ext cx="161925" cy="14763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0.17775</cdr:y>
    </cdr:from>
    <cdr:to>
      <cdr:x>0.50375</cdr:x>
      <cdr:y>0.52875</cdr:y>
    </cdr:to>
    <cdr:sp>
      <cdr:nvSpPr>
        <cdr:cNvPr id="3" name="Gerade Verbindung mit Pfeil 13"/>
        <cdr:cNvSpPr>
          <a:spLocks/>
        </cdr:cNvSpPr>
      </cdr:nvSpPr>
      <cdr:spPr>
        <a:xfrm rot="16200000" flipV="1">
          <a:off x="4381500" y="1076325"/>
          <a:ext cx="333375" cy="2133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0.35275</cdr:x>
      <cdr:y>0.378</cdr:y>
    </cdr:from>
    <cdr:to>
      <cdr:x>0.50375</cdr:x>
      <cdr:y>0.52875</cdr:y>
    </cdr:to>
    <cdr:sp>
      <cdr:nvSpPr>
        <cdr:cNvPr id="4" name="Gerade Verbindung mit Pfeil 14"/>
        <cdr:cNvSpPr>
          <a:spLocks/>
        </cdr:cNvSpPr>
      </cdr:nvSpPr>
      <cdr:spPr>
        <a:xfrm rot="10800000">
          <a:off x="3305175" y="2295525"/>
          <a:ext cx="1419225" cy="914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</cdr:x>
      <cdr:y>0.5065</cdr:y>
    </cdr:from>
    <cdr:to>
      <cdr:x>0.691</cdr:x>
      <cdr:y>0.67375</cdr:y>
    </cdr:to>
    <cdr:sp>
      <cdr:nvSpPr>
        <cdr:cNvPr id="1" name="Gerade Verbindung mit Pfeil 2"/>
        <cdr:cNvSpPr>
          <a:spLocks/>
        </cdr:cNvSpPr>
      </cdr:nvSpPr>
      <cdr:spPr>
        <a:xfrm flipH="1" flipV="1">
          <a:off x="5505450" y="3076575"/>
          <a:ext cx="971550" cy="10191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0.6745</cdr:y>
    </cdr:from>
    <cdr:to>
      <cdr:x>0.69275</cdr:x>
      <cdr:y>0.69875</cdr:y>
    </cdr:to>
    <cdr:sp>
      <cdr:nvSpPr>
        <cdr:cNvPr id="2" name="Gerade Verbindung mit Pfeil 4"/>
        <cdr:cNvSpPr>
          <a:spLocks/>
        </cdr:cNvSpPr>
      </cdr:nvSpPr>
      <cdr:spPr>
        <a:xfrm rot="10800000" flipV="1">
          <a:off x="2809875" y="4105275"/>
          <a:ext cx="3686175" cy="1428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0.185</cdr:y>
    </cdr:from>
    <cdr:to>
      <cdr:x>0.55825</cdr:x>
      <cdr:y>0.39</cdr:y>
    </cdr:to>
    <cdr:sp>
      <cdr:nvSpPr>
        <cdr:cNvPr id="3" name="Gerade Verbindung mit Pfeil 5"/>
        <cdr:cNvSpPr>
          <a:spLocks/>
        </cdr:cNvSpPr>
      </cdr:nvSpPr>
      <cdr:spPr>
        <a:xfrm>
          <a:off x="3943350" y="1123950"/>
          <a:ext cx="1285875" cy="12477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0.42225</cdr:x>
      <cdr:y>0.185</cdr:y>
    </cdr:from>
    <cdr:to>
      <cdr:x>0.63625</cdr:x>
      <cdr:y>0.37525</cdr:y>
    </cdr:to>
    <cdr:sp>
      <cdr:nvSpPr>
        <cdr:cNvPr id="4" name="Gerade Verbindung mit Pfeil 6"/>
        <cdr:cNvSpPr>
          <a:spLocks/>
        </cdr:cNvSpPr>
      </cdr:nvSpPr>
      <cdr:spPr>
        <a:xfrm rot="10800000" flipH="1" flipV="1">
          <a:off x="3952875" y="1123950"/>
          <a:ext cx="2009775" cy="11620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0.31825</cdr:x>
      <cdr:y>0.12375</cdr:y>
    </cdr:from>
    <cdr:to>
      <cdr:x>0.41575</cdr:x>
      <cdr:y>0.16775</cdr:y>
    </cdr:to>
    <cdr:sp>
      <cdr:nvSpPr>
        <cdr:cNvPr id="5" name="TextBox 7"/>
        <cdr:cNvSpPr txBox="1">
          <a:spLocks noChangeArrowheads="1"/>
        </cdr:cNvSpPr>
      </cdr:nvSpPr>
      <cdr:spPr>
        <a:xfrm>
          <a:off x="2981325" y="752475"/>
          <a:ext cx="914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Mohale'S Hoek</a:t>
          </a:r>
        </a:p>
      </cdr:txBody>
    </cdr:sp>
  </cdr:relSizeAnchor>
  <cdr:relSizeAnchor xmlns:cdr="http://schemas.openxmlformats.org/drawingml/2006/chartDrawing">
    <cdr:from>
      <cdr:x>0.587</cdr:x>
      <cdr:y>0.5065</cdr:y>
    </cdr:from>
    <cdr:to>
      <cdr:x>0.691</cdr:x>
      <cdr:y>0.67375</cdr:y>
    </cdr:to>
    <cdr:sp>
      <cdr:nvSpPr>
        <cdr:cNvPr id="6" name="Gerade Verbindung mit Pfeil 2"/>
        <cdr:cNvSpPr>
          <a:spLocks/>
        </cdr:cNvSpPr>
      </cdr:nvSpPr>
      <cdr:spPr>
        <a:xfrm flipH="1" flipV="1">
          <a:off x="5505450" y="3076575"/>
          <a:ext cx="971550" cy="10191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0.6745</cdr:y>
    </cdr:from>
    <cdr:to>
      <cdr:x>0.69275</cdr:x>
      <cdr:y>0.69875</cdr:y>
    </cdr:to>
    <cdr:sp>
      <cdr:nvSpPr>
        <cdr:cNvPr id="7" name="Gerade Verbindung mit Pfeil 4"/>
        <cdr:cNvSpPr>
          <a:spLocks/>
        </cdr:cNvSpPr>
      </cdr:nvSpPr>
      <cdr:spPr>
        <a:xfrm rot="10800000" flipV="1">
          <a:off x="2809875" y="4105275"/>
          <a:ext cx="3686175" cy="1428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0.185</cdr:y>
    </cdr:from>
    <cdr:to>
      <cdr:x>0.55825</cdr:x>
      <cdr:y>0.39</cdr:y>
    </cdr:to>
    <cdr:sp>
      <cdr:nvSpPr>
        <cdr:cNvPr id="8" name="Gerade Verbindung mit Pfeil 5"/>
        <cdr:cNvSpPr>
          <a:spLocks/>
        </cdr:cNvSpPr>
      </cdr:nvSpPr>
      <cdr:spPr>
        <a:xfrm>
          <a:off x="3943350" y="1123950"/>
          <a:ext cx="1285875" cy="12477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0.42225</cdr:x>
      <cdr:y>0.185</cdr:y>
    </cdr:from>
    <cdr:to>
      <cdr:x>0.63625</cdr:x>
      <cdr:y>0.37525</cdr:y>
    </cdr:to>
    <cdr:sp>
      <cdr:nvSpPr>
        <cdr:cNvPr id="9" name="Gerade Verbindung mit Pfeil 6"/>
        <cdr:cNvSpPr>
          <a:spLocks/>
        </cdr:cNvSpPr>
      </cdr:nvSpPr>
      <cdr:spPr>
        <a:xfrm rot="10800000" flipH="1" flipV="1">
          <a:off x="3952875" y="1123950"/>
          <a:ext cx="2009775" cy="11620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0.31825</cdr:x>
      <cdr:y>0.12375</cdr:y>
    </cdr:from>
    <cdr:to>
      <cdr:x>0.41575</cdr:x>
      <cdr:y>0.16775</cdr:y>
    </cdr:to>
    <cdr:sp>
      <cdr:nvSpPr>
        <cdr:cNvPr id="10" name="TextBox 7"/>
        <cdr:cNvSpPr txBox="1">
          <a:spLocks noChangeArrowheads="1"/>
        </cdr:cNvSpPr>
      </cdr:nvSpPr>
      <cdr:spPr>
        <a:xfrm>
          <a:off x="2981325" y="752475"/>
          <a:ext cx="914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Mohale'S Hoek</a:t>
          </a:r>
        </a:p>
      </cdr:txBody>
    </cdr:sp>
  </cdr:relSizeAnchor>
  <cdr:relSizeAnchor xmlns:cdr="http://schemas.openxmlformats.org/drawingml/2006/chartDrawing">
    <cdr:from>
      <cdr:x>0.51</cdr:x>
      <cdr:y>0.41925</cdr:y>
    </cdr:from>
    <cdr:to>
      <cdr:x>0.7655</cdr:x>
      <cdr:y>0.4285</cdr:y>
    </cdr:to>
    <cdr:sp>
      <cdr:nvSpPr>
        <cdr:cNvPr id="11" name="Gerade Verbindung mit Pfeil 4"/>
        <cdr:cNvSpPr>
          <a:spLocks/>
        </cdr:cNvSpPr>
      </cdr:nvSpPr>
      <cdr:spPr>
        <a:xfrm rot="10800000" flipV="1">
          <a:off x="4781550" y="2543175"/>
          <a:ext cx="2400300" cy="571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0.76325</cdr:x>
      <cdr:y>0.1945</cdr:y>
    </cdr:from>
    <cdr:to>
      <cdr:x>0.77475</cdr:x>
      <cdr:y>0.4185</cdr:y>
    </cdr:to>
    <cdr:sp>
      <cdr:nvSpPr>
        <cdr:cNvPr id="12" name="Gerade Verbindung mit Pfeil 2"/>
        <cdr:cNvSpPr>
          <a:spLocks/>
        </cdr:cNvSpPr>
      </cdr:nvSpPr>
      <cdr:spPr>
        <a:xfrm flipV="1">
          <a:off x="7153275" y="1181100"/>
          <a:ext cx="104775" cy="13620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0.777</cdr:x>
      <cdr:y>0.391</cdr:y>
    </cdr:from>
    <cdr:to>
      <cdr:x>0.8755</cdr:x>
      <cdr:y>0.435</cdr:y>
    </cdr:to>
    <cdr:sp>
      <cdr:nvSpPr>
        <cdr:cNvPr id="13" name="TextBox 7"/>
        <cdr:cNvSpPr txBox="1">
          <a:spLocks noChangeArrowheads="1"/>
        </cdr:cNvSpPr>
      </cdr:nvSpPr>
      <cdr:spPr>
        <a:xfrm>
          <a:off x="7286625" y="2371725"/>
          <a:ext cx="92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Qacha'S-Nek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0.57775</cdr:y>
    </cdr:from>
    <cdr:to>
      <cdr:x>0.487</cdr:x>
      <cdr:y>0.75225</cdr:y>
    </cdr:to>
    <cdr:sp>
      <cdr:nvSpPr>
        <cdr:cNvPr id="1" name="Gerade Verbindung mit Pfeil 2"/>
        <cdr:cNvSpPr>
          <a:spLocks/>
        </cdr:cNvSpPr>
      </cdr:nvSpPr>
      <cdr:spPr>
        <a:xfrm rot="5400000" flipH="1" flipV="1">
          <a:off x="4114800" y="3514725"/>
          <a:ext cx="447675" cy="10668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0.32725</cdr:x>
      <cdr:y>0.588</cdr:y>
    </cdr:from>
    <cdr:to>
      <cdr:x>0.442</cdr:x>
      <cdr:y>0.7515</cdr:y>
    </cdr:to>
    <cdr:sp>
      <cdr:nvSpPr>
        <cdr:cNvPr id="2" name="Gerade Verbindung mit Pfeil 4"/>
        <cdr:cNvSpPr>
          <a:spLocks/>
        </cdr:cNvSpPr>
      </cdr:nvSpPr>
      <cdr:spPr>
        <a:xfrm rot="16200000" flipV="1">
          <a:off x="3067050" y="3571875"/>
          <a:ext cx="1076325" cy="990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0.66325</cdr:x>
      <cdr:y>0.3745</cdr:y>
    </cdr:from>
    <cdr:to>
      <cdr:x>0.69775</cdr:x>
      <cdr:y>0.51425</cdr:y>
    </cdr:to>
    <cdr:sp>
      <cdr:nvSpPr>
        <cdr:cNvPr id="3" name="Gerade Verbindung mit Pfeil 5"/>
        <cdr:cNvSpPr>
          <a:spLocks/>
        </cdr:cNvSpPr>
      </cdr:nvSpPr>
      <cdr:spPr>
        <a:xfrm rot="5400000" flipH="1" flipV="1">
          <a:off x="6219825" y="2276475"/>
          <a:ext cx="323850" cy="8477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0.63375</cdr:x>
      <cdr:y>0.1915</cdr:y>
    </cdr:from>
    <cdr:to>
      <cdr:x>0.6625</cdr:x>
      <cdr:y>0.51425</cdr:y>
    </cdr:to>
    <cdr:sp>
      <cdr:nvSpPr>
        <cdr:cNvPr id="4" name="Gerade Verbindung mit Pfeil 6"/>
        <cdr:cNvSpPr>
          <a:spLocks/>
        </cdr:cNvSpPr>
      </cdr:nvSpPr>
      <cdr:spPr>
        <a:xfrm rot="16200000" flipV="1">
          <a:off x="5943600" y="1162050"/>
          <a:ext cx="266700" cy="19621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0.8525</cdr:x>
      <cdr:y>0.39725</cdr:y>
    </cdr:from>
    <cdr:to>
      <cdr:x>0.88525</cdr:x>
      <cdr:y>0.62425</cdr:y>
    </cdr:to>
    <cdr:sp>
      <cdr:nvSpPr>
        <cdr:cNvPr id="1" name="Gerade Verbindung mit Pfeil 4"/>
        <cdr:cNvSpPr>
          <a:spLocks/>
        </cdr:cNvSpPr>
      </cdr:nvSpPr>
      <cdr:spPr>
        <a:xfrm rot="5400000" flipH="1">
          <a:off x="7991475" y="2409825"/>
          <a:ext cx="304800" cy="13811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0.57475</cdr:x>
      <cdr:y>0.5315</cdr:y>
    </cdr:from>
    <cdr:to>
      <cdr:x>0.88525</cdr:x>
      <cdr:y>0.62425</cdr:y>
    </cdr:to>
    <cdr:sp>
      <cdr:nvSpPr>
        <cdr:cNvPr id="2" name="Gerade Verbindung mit Pfeil 6"/>
        <cdr:cNvSpPr>
          <a:spLocks/>
        </cdr:cNvSpPr>
      </cdr:nvSpPr>
      <cdr:spPr>
        <a:xfrm rot="10800000">
          <a:off x="5391150" y="3228975"/>
          <a:ext cx="2914650" cy="5619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0.25975</cdr:y>
    </cdr:from>
    <cdr:to>
      <cdr:x>0.59025</cdr:x>
      <cdr:y>0.3845</cdr:y>
    </cdr:to>
    <cdr:sp>
      <cdr:nvSpPr>
        <cdr:cNvPr id="3" name="Gerade Verbindung mit Pfeil 7"/>
        <cdr:cNvSpPr>
          <a:spLocks/>
        </cdr:cNvSpPr>
      </cdr:nvSpPr>
      <cdr:spPr>
        <a:xfrm rot="10800000" flipH="1" flipV="1">
          <a:off x="2924175" y="1571625"/>
          <a:ext cx="2609850" cy="7620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0.311</cdr:x>
      <cdr:y>0.25725</cdr:y>
    </cdr:from>
    <cdr:to>
      <cdr:x>0.67475</cdr:x>
      <cdr:y>0.39</cdr:y>
    </cdr:to>
    <cdr:sp>
      <cdr:nvSpPr>
        <cdr:cNvPr id="4" name="Gerade Verbindung mit Pfeil 8"/>
        <cdr:cNvSpPr>
          <a:spLocks/>
        </cdr:cNvSpPr>
      </cdr:nvSpPr>
      <cdr:spPr>
        <a:xfrm rot="5400000" flipV="1">
          <a:off x="2914650" y="1562100"/>
          <a:ext cx="3409950" cy="8096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44" sqref="D44"/>
    </sheetView>
  </sheetViews>
  <sheetFormatPr defaultColWidth="9.140625" defaultRowHeight="15"/>
  <cols>
    <col min="1" max="1" width="9.421875" style="11" bestFit="1" customWidth="1"/>
    <col min="2" max="2" width="5.00390625" style="11" bestFit="1" customWidth="1"/>
    <col min="3" max="3" width="33.140625" style="11" bestFit="1" customWidth="1"/>
    <col min="4" max="4" width="14.57421875" style="22" bestFit="1" customWidth="1"/>
    <col min="5" max="5" width="10.00390625" style="22" bestFit="1" customWidth="1"/>
    <col min="6" max="6" width="11.57421875" style="23" bestFit="1" customWidth="1"/>
    <col min="7" max="7" width="10.00390625" style="22" bestFit="1" customWidth="1"/>
    <col min="8" max="8" width="14.57421875" style="22" customWidth="1"/>
    <col min="9" max="9" width="5.00390625" style="11" customWidth="1"/>
    <col min="10" max="10" width="10.00390625" style="44" bestFit="1" customWidth="1"/>
    <col min="11" max="11" width="11.57421875" style="45" bestFit="1" customWidth="1"/>
    <col min="12" max="12" width="10.00390625" style="44" bestFit="1" customWidth="1"/>
    <col min="13" max="13" width="12.421875" style="11" customWidth="1"/>
    <col min="14" max="15" width="10.28125" style="11" customWidth="1"/>
    <col min="16" max="16" width="10.7109375" style="11" customWidth="1"/>
    <col min="17" max="17" width="15.140625" style="11" customWidth="1"/>
    <col min="18" max="18" width="6.7109375" style="11" customWidth="1"/>
    <col min="19" max="19" width="9.140625" style="11" customWidth="1"/>
    <col min="20" max="20" width="9.421875" style="11" customWidth="1"/>
    <col min="21" max="21" width="6.7109375" style="11" customWidth="1"/>
    <col min="22" max="22" width="21.421875" style="11" customWidth="1"/>
    <col min="23" max="23" width="12.421875" style="11" bestFit="1" customWidth="1"/>
    <col min="24" max="25" width="10.28125" style="11" bestFit="1" customWidth="1"/>
    <col min="26" max="26" width="10.7109375" style="11" bestFit="1" customWidth="1"/>
    <col min="27" max="27" width="15.140625" style="11" bestFit="1" customWidth="1"/>
    <col min="28" max="16384" width="9.140625" style="11" customWidth="1"/>
  </cols>
  <sheetData>
    <row r="1" spans="1:27" s="20" customFormat="1" ht="14.25">
      <c r="A1" s="20" t="s">
        <v>0</v>
      </c>
      <c r="B1" s="20" t="s">
        <v>1</v>
      </c>
      <c r="C1" s="20" t="s">
        <v>3</v>
      </c>
      <c r="D1" s="44" t="s">
        <v>7</v>
      </c>
      <c r="E1" s="44" t="s">
        <v>5</v>
      </c>
      <c r="F1" s="45" t="s">
        <v>4</v>
      </c>
      <c r="G1" s="44" t="s">
        <v>6</v>
      </c>
      <c r="H1" s="44" t="s">
        <v>7</v>
      </c>
      <c r="I1" s="20" t="s">
        <v>1</v>
      </c>
      <c r="J1" s="44" t="s">
        <v>5</v>
      </c>
      <c r="K1" s="45" t="s">
        <v>4</v>
      </c>
      <c r="L1" s="44" t="s">
        <v>6</v>
      </c>
      <c r="M1" s="20" t="s">
        <v>8</v>
      </c>
      <c r="N1" s="20" t="s">
        <v>9</v>
      </c>
      <c r="O1" s="20" t="s">
        <v>10</v>
      </c>
      <c r="P1" s="20" t="s">
        <v>11</v>
      </c>
      <c r="Q1" s="20" t="s">
        <v>12</v>
      </c>
      <c r="R1" s="20" t="s">
        <v>2</v>
      </c>
      <c r="T1" s="20" t="s">
        <v>0</v>
      </c>
      <c r="U1" s="20" t="s">
        <v>2</v>
      </c>
      <c r="V1" s="20" t="s">
        <v>3</v>
      </c>
      <c r="W1" s="20" t="s">
        <v>8</v>
      </c>
      <c r="X1" s="20" t="s">
        <v>9</v>
      </c>
      <c r="Y1" s="20" t="s">
        <v>10</v>
      </c>
      <c r="Z1" s="20" t="s">
        <v>11</v>
      </c>
      <c r="AA1" s="20" t="s">
        <v>12</v>
      </c>
    </row>
    <row r="2" spans="1:27" ht="14.25">
      <c r="A2" s="11" t="s">
        <v>13</v>
      </c>
      <c r="B2" s="11">
        <v>2008</v>
      </c>
      <c r="C2" s="11" t="s">
        <v>31</v>
      </c>
      <c r="D2" s="22">
        <v>0.5887898</v>
      </c>
      <c r="E2" s="22">
        <v>0.3186837</v>
      </c>
      <c r="F2" s="23">
        <v>0.1448577</v>
      </c>
      <c r="G2" s="22">
        <v>0.4545501</v>
      </c>
      <c r="H2" s="22">
        <v>0.6752577</v>
      </c>
      <c r="I2" s="11">
        <v>2003</v>
      </c>
      <c r="J2" s="44">
        <v>0.5514398</v>
      </c>
      <c r="K2" s="45">
        <v>0.2907139</v>
      </c>
      <c r="L2" s="44">
        <v>0.5271906</v>
      </c>
      <c r="M2" s="11">
        <v>0.0892042</v>
      </c>
      <c r="N2" s="11">
        <v>0.2041497</v>
      </c>
      <c r="O2" s="11">
        <v>0.4369549</v>
      </c>
      <c r="P2" s="11">
        <v>9.5</v>
      </c>
      <c r="Q2" s="11">
        <v>0.0619779</v>
      </c>
      <c r="R2" s="11">
        <v>1</v>
      </c>
      <c r="T2" s="11" t="s">
        <v>13</v>
      </c>
      <c r="U2" s="11">
        <v>1</v>
      </c>
      <c r="V2" s="11" t="s">
        <v>31</v>
      </c>
      <c r="W2" s="11">
        <v>0.1751358</v>
      </c>
      <c r="X2" s="11">
        <v>0.362784</v>
      </c>
      <c r="Y2" s="11">
        <v>0.482755</v>
      </c>
      <c r="Z2" s="11">
        <v>9.5</v>
      </c>
      <c r="AA2" s="11">
        <v>0.0710798</v>
      </c>
    </row>
    <row r="3" spans="1:27" ht="14.25">
      <c r="A3" s="11" t="s">
        <v>13</v>
      </c>
      <c r="B3" s="11">
        <v>2008</v>
      </c>
      <c r="C3" s="11" t="s">
        <v>32</v>
      </c>
      <c r="D3" s="22">
        <v>2.809669</v>
      </c>
      <c r="E3" s="22">
        <v>0.1835647</v>
      </c>
      <c r="F3" s="23">
        <v>0.0766575</v>
      </c>
      <c r="G3" s="22">
        <v>0.4176047</v>
      </c>
      <c r="H3" s="22">
        <v>2.579083</v>
      </c>
      <c r="I3" s="11">
        <v>2003</v>
      </c>
      <c r="J3" s="44">
        <v>0.3716802</v>
      </c>
      <c r="K3" s="45">
        <v>0.1667765</v>
      </c>
      <c r="L3" s="44">
        <v>0.4487096</v>
      </c>
      <c r="M3" s="11">
        <v>0.0892042</v>
      </c>
      <c r="N3" s="11">
        <v>0.2041497</v>
      </c>
      <c r="O3" s="11">
        <v>0.4369549</v>
      </c>
      <c r="P3" s="11">
        <v>9.5</v>
      </c>
      <c r="Q3" s="11">
        <v>0.2957546</v>
      </c>
      <c r="R3" s="11">
        <v>2</v>
      </c>
      <c r="T3" s="11" t="s">
        <v>13</v>
      </c>
      <c r="U3" s="11">
        <v>2</v>
      </c>
      <c r="V3" s="11" t="s">
        <v>32</v>
      </c>
      <c r="W3" s="11">
        <v>0.1751358</v>
      </c>
      <c r="X3" s="11">
        <v>0.362784</v>
      </c>
      <c r="Y3" s="11">
        <v>0.482755</v>
      </c>
      <c r="Z3" s="11">
        <v>9.5</v>
      </c>
      <c r="AA3" s="11">
        <v>0.2714825</v>
      </c>
    </row>
    <row r="4" spans="1:27" ht="14.25">
      <c r="A4" s="11" t="s">
        <v>13</v>
      </c>
      <c r="B4" s="11">
        <v>2008</v>
      </c>
      <c r="C4" s="11" t="s">
        <v>33</v>
      </c>
      <c r="D4" s="22">
        <v>1.760241</v>
      </c>
      <c r="E4" s="22">
        <v>0.2329238</v>
      </c>
      <c r="F4" s="23">
        <v>0.1048994</v>
      </c>
      <c r="G4" s="22">
        <v>0.4503591</v>
      </c>
      <c r="H4" s="22">
        <v>1.771372</v>
      </c>
      <c r="I4" s="11">
        <v>2003</v>
      </c>
      <c r="J4" s="44">
        <v>0.3468779</v>
      </c>
      <c r="K4" s="45">
        <v>0.1749891</v>
      </c>
      <c r="L4" s="44">
        <v>0.504469</v>
      </c>
      <c r="M4" s="11">
        <v>0.0892042</v>
      </c>
      <c r="N4" s="11">
        <v>0.2041497</v>
      </c>
      <c r="O4" s="11">
        <v>0.4369549</v>
      </c>
      <c r="P4" s="11">
        <v>9.5</v>
      </c>
      <c r="Q4" s="11">
        <v>0.1852885</v>
      </c>
      <c r="R4" s="11">
        <v>3</v>
      </c>
      <c r="T4" s="11" t="s">
        <v>13</v>
      </c>
      <c r="U4" s="11">
        <v>3</v>
      </c>
      <c r="V4" s="11" t="s">
        <v>33</v>
      </c>
      <c r="W4" s="11">
        <v>0.1751358</v>
      </c>
      <c r="X4" s="11">
        <v>0.362784</v>
      </c>
      <c r="Y4" s="11">
        <v>0.482755</v>
      </c>
      <c r="Z4" s="11">
        <v>9.5</v>
      </c>
      <c r="AA4" s="11">
        <v>0.1864602</v>
      </c>
    </row>
    <row r="5" spans="1:27" ht="14.25">
      <c r="A5" s="11" t="s">
        <v>13</v>
      </c>
      <c r="B5" s="11">
        <v>2008</v>
      </c>
      <c r="C5" s="11" t="s">
        <v>34</v>
      </c>
      <c r="D5" s="22">
        <v>0.5292773</v>
      </c>
      <c r="E5" s="22">
        <v>0.1712903</v>
      </c>
      <c r="F5" s="23">
        <v>0.0724486</v>
      </c>
      <c r="G5" s="22">
        <v>0.4229583</v>
      </c>
      <c r="H5" s="22">
        <v>0.4725841</v>
      </c>
      <c r="I5" s="11">
        <v>2003</v>
      </c>
      <c r="J5" s="44">
        <v>0.2667121</v>
      </c>
      <c r="K5" s="45">
        <v>0.1177509</v>
      </c>
      <c r="L5" s="44">
        <v>0.4414908</v>
      </c>
      <c r="M5" s="11">
        <v>0.0892042</v>
      </c>
      <c r="N5" s="11">
        <v>0.2041497</v>
      </c>
      <c r="O5" s="11">
        <v>0.4369549</v>
      </c>
      <c r="P5" s="11">
        <v>9.5</v>
      </c>
      <c r="Q5" s="11">
        <v>0.0557134</v>
      </c>
      <c r="R5" s="11">
        <v>4</v>
      </c>
      <c r="T5" s="11" t="s">
        <v>13</v>
      </c>
      <c r="U5" s="11">
        <v>4</v>
      </c>
      <c r="V5" s="11" t="s">
        <v>34</v>
      </c>
      <c r="W5" s="11">
        <v>0.1751358</v>
      </c>
      <c r="X5" s="11">
        <v>0.362784</v>
      </c>
      <c r="Y5" s="11">
        <v>0.482755</v>
      </c>
      <c r="Z5" s="11">
        <v>9.5</v>
      </c>
      <c r="AA5" s="11">
        <v>0.0497457</v>
      </c>
    </row>
    <row r="6" spans="1:27" ht="14.25">
      <c r="A6" s="11" t="s">
        <v>13</v>
      </c>
      <c r="B6" s="11">
        <v>2008</v>
      </c>
      <c r="C6" s="11" t="s">
        <v>35</v>
      </c>
      <c r="D6" s="22">
        <v>0.9886458</v>
      </c>
      <c r="E6" s="22">
        <v>0.3614846</v>
      </c>
      <c r="F6" s="23">
        <v>0.1674106</v>
      </c>
      <c r="G6" s="22">
        <v>0.4631196</v>
      </c>
      <c r="H6" s="22">
        <v>0.8254025</v>
      </c>
      <c r="I6" s="11">
        <v>2003</v>
      </c>
      <c r="J6" s="44">
        <v>0.5134897</v>
      </c>
      <c r="K6" s="45">
        <v>0.2700493</v>
      </c>
      <c r="L6" s="44">
        <v>0.5259099</v>
      </c>
      <c r="M6" s="11">
        <v>0.0892042</v>
      </c>
      <c r="N6" s="11">
        <v>0.2041497</v>
      </c>
      <c r="O6" s="11">
        <v>0.4369549</v>
      </c>
      <c r="P6" s="11">
        <v>9.5</v>
      </c>
      <c r="Q6" s="11">
        <v>0.104068</v>
      </c>
      <c r="R6" s="11">
        <v>5</v>
      </c>
      <c r="T6" s="11" t="s">
        <v>13</v>
      </c>
      <c r="U6" s="11">
        <v>5</v>
      </c>
      <c r="V6" s="11" t="s">
        <v>35</v>
      </c>
      <c r="W6" s="11">
        <v>0.1751358</v>
      </c>
      <c r="X6" s="11">
        <v>0.362784</v>
      </c>
      <c r="Y6" s="11">
        <v>0.482755</v>
      </c>
      <c r="Z6" s="11">
        <v>9.5</v>
      </c>
      <c r="AA6" s="11">
        <v>0.0868845</v>
      </c>
    </row>
    <row r="7" spans="1:27" ht="14.25">
      <c r="A7" s="11" t="s">
        <v>13</v>
      </c>
      <c r="B7" s="11">
        <v>2008</v>
      </c>
      <c r="C7" s="11" t="s">
        <v>36</v>
      </c>
      <c r="D7" s="22">
        <v>0.4342566</v>
      </c>
      <c r="E7" s="22">
        <v>0.1841725</v>
      </c>
      <c r="F7" s="23">
        <v>0.0808654</v>
      </c>
      <c r="G7" s="22">
        <v>0.4390743</v>
      </c>
      <c r="H7" s="22">
        <v>0.4463589</v>
      </c>
      <c r="I7" s="11">
        <v>2003</v>
      </c>
      <c r="J7" s="44">
        <v>0.3330287</v>
      </c>
      <c r="K7" s="45">
        <v>0.1610293</v>
      </c>
      <c r="L7" s="44">
        <v>0.48353</v>
      </c>
      <c r="M7" s="11">
        <v>0.0892042</v>
      </c>
      <c r="N7" s="11">
        <v>0.2041497</v>
      </c>
      <c r="O7" s="11">
        <v>0.4369549</v>
      </c>
      <c r="P7" s="11">
        <v>9.5</v>
      </c>
      <c r="Q7" s="11">
        <v>0.0457112</v>
      </c>
      <c r="R7" s="11">
        <v>6</v>
      </c>
      <c r="T7" s="11" t="s">
        <v>13</v>
      </c>
      <c r="U7" s="11">
        <v>6</v>
      </c>
      <c r="V7" s="11" t="s">
        <v>36</v>
      </c>
      <c r="W7" s="11">
        <v>0.1751358</v>
      </c>
      <c r="X7" s="11">
        <v>0.362784</v>
      </c>
      <c r="Y7" s="11">
        <v>0.482755</v>
      </c>
      <c r="Z7" s="11">
        <v>9.5</v>
      </c>
      <c r="AA7" s="11">
        <v>0.0469851</v>
      </c>
    </row>
    <row r="8" spans="1:27" ht="14.25">
      <c r="A8" s="11" t="s">
        <v>13</v>
      </c>
      <c r="B8" s="11">
        <v>2008</v>
      </c>
      <c r="C8" s="11" t="s">
        <v>37</v>
      </c>
      <c r="D8" s="22">
        <v>2.0147370000000002</v>
      </c>
      <c r="E8" s="22">
        <v>0.1044</v>
      </c>
      <c r="F8" s="23">
        <v>0.0427459</v>
      </c>
      <c r="G8" s="22">
        <v>0.409443</v>
      </c>
      <c r="H8" s="22">
        <v>2.313237</v>
      </c>
      <c r="I8" s="11">
        <v>2003</v>
      </c>
      <c r="J8" s="44">
        <v>0.2598197</v>
      </c>
      <c r="K8" s="45">
        <v>0.1212734</v>
      </c>
      <c r="L8" s="44">
        <v>0.46676</v>
      </c>
      <c r="M8" s="11">
        <v>0.0892042</v>
      </c>
      <c r="N8" s="11">
        <v>0.2041497</v>
      </c>
      <c r="O8" s="11">
        <v>0.4369549</v>
      </c>
      <c r="P8" s="11">
        <v>9.5</v>
      </c>
      <c r="Q8" s="11">
        <v>0.2120776</v>
      </c>
      <c r="R8" s="11">
        <v>7</v>
      </c>
      <c r="T8" s="11" t="s">
        <v>13</v>
      </c>
      <c r="U8" s="11">
        <v>7</v>
      </c>
      <c r="V8" s="11" t="s">
        <v>37</v>
      </c>
      <c r="W8" s="11">
        <v>0.1751358</v>
      </c>
      <c r="X8" s="11">
        <v>0.362784</v>
      </c>
      <c r="Y8" s="11">
        <v>0.482755</v>
      </c>
      <c r="Z8" s="11">
        <v>9.5</v>
      </c>
      <c r="AA8" s="11">
        <v>0.2434987</v>
      </c>
    </row>
    <row r="9" spans="1:27" ht="14.25">
      <c r="A9" s="11" t="s">
        <v>13</v>
      </c>
      <c r="B9" s="11">
        <v>2008</v>
      </c>
      <c r="C9" s="11" t="s">
        <v>38</v>
      </c>
      <c r="D9" s="22">
        <v>0.3182677</v>
      </c>
      <c r="E9" s="22">
        <v>0.2315271</v>
      </c>
      <c r="F9" s="23">
        <v>0.0984955</v>
      </c>
      <c r="G9" s="22">
        <v>0.4254166</v>
      </c>
      <c r="H9" s="22">
        <v>0.3655736</v>
      </c>
      <c r="I9" s="11">
        <v>2003</v>
      </c>
      <c r="J9" s="44">
        <v>0.5009207</v>
      </c>
      <c r="K9" s="45">
        <v>0.2350121</v>
      </c>
      <c r="L9" s="44">
        <v>0.4691604</v>
      </c>
      <c r="M9" s="11">
        <v>0.0892042</v>
      </c>
      <c r="N9" s="11">
        <v>0.2041497</v>
      </c>
      <c r="O9" s="11">
        <v>0.4369549</v>
      </c>
      <c r="P9" s="11">
        <v>9.5</v>
      </c>
      <c r="Q9" s="11">
        <v>0.0335019</v>
      </c>
      <c r="R9" s="11">
        <v>8</v>
      </c>
      <c r="T9" s="11" t="s">
        <v>13</v>
      </c>
      <c r="U9" s="11">
        <v>8</v>
      </c>
      <c r="V9" s="11" t="s">
        <v>38</v>
      </c>
      <c r="W9" s="11">
        <v>0.1751358</v>
      </c>
      <c r="X9" s="11">
        <v>0.362784</v>
      </c>
      <c r="Y9" s="11">
        <v>0.482755</v>
      </c>
      <c r="Z9" s="11">
        <v>9.5</v>
      </c>
      <c r="AA9" s="11">
        <v>0.0384814</v>
      </c>
    </row>
    <row r="10" spans="1:27" ht="14.25">
      <c r="A10" s="11" t="s">
        <v>13</v>
      </c>
      <c r="B10" s="11">
        <v>2008</v>
      </c>
      <c r="C10" s="11" t="s">
        <v>39</v>
      </c>
      <c r="D10" s="22">
        <v>0.0561168</v>
      </c>
      <c r="E10" s="22">
        <v>0.2169768</v>
      </c>
      <c r="F10" s="23">
        <v>0.0864391</v>
      </c>
      <c r="G10" s="22">
        <v>0.3983796</v>
      </c>
      <c r="H10" s="22">
        <v>0.0511309</v>
      </c>
      <c r="I10" s="11">
        <v>2003</v>
      </c>
      <c r="J10" s="44">
        <v>0.3453734</v>
      </c>
      <c r="K10" s="45">
        <v>0.1764693</v>
      </c>
      <c r="L10" s="44">
        <v>0.5109522</v>
      </c>
      <c r="M10" s="11">
        <v>0.0892042</v>
      </c>
      <c r="N10" s="11">
        <v>0.2041497</v>
      </c>
      <c r="O10" s="11">
        <v>0.4369549</v>
      </c>
      <c r="P10" s="11">
        <v>9.5</v>
      </c>
      <c r="Q10" s="11">
        <v>0.005907</v>
      </c>
      <c r="R10" s="11">
        <v>9</v>
      </c>
      <c r="T10" s="11" t="s">
        <v>13</v>
      </c>
      <c r="U10" s="11">
        <v>9</v>
      </c>
      <c r="V10" s="11" t="s">
        <v>39</v>
      </c>
      <c r="W10" s="11">
        <v>0.1751358</v>
      </c>
      <c r="X10" s="11">
        <v>0.362784</v>
      </c>
      <c r="Y10" s="11">
        <v>0.482755</v>
      </c>
      <c r="Z10" s="11">
        <v>9.5</v>
      </c>
      <c r="AA10" s="11">
        <v>0.0053822</v>
      </c>
    </row>
    <row r="11" spans="1:27" ht="14.25">
      <c r="A11" s="11" t="s">
        <v>14</v>
      </c>
      <c r="B11" s="11">
        <v>2010</v>
      </c>
      <c r="C11" s="11" t="s">
        <v>40</v>
      </c>
      <c r="D11" s="22">
        <v>2.595545</v>
      </c>
      <c r="E11" s="22">
        <v>0.1166372</v>
      </c>
      <c r="F11" s="23">
        <v>0.0530454</v>
      </c>
      <c r="G11" s="22">
        <v>0.4547898</v>
      </c>
      <c r="H11" s="22">
        <v>2.890456</v>
      </c>
      <c r="I11" s="11">
        <v>2005</v>
      </c>
      <c r="J11" s="44">
        <v>0.1781163</v>
      </c>
      <c r="K11" s="45">
        <v>0.0858416</v>
      </c>
      <c r="L11" s="44">
        <v>0.4819412</v>
      </c>
      <c r="M11" s="11">
        <v>0.0206221</v>
      </c>
      <c r="N11" s="11">
        <v>0.0506549</v>
      </c>
      <c r="O11" s="11">
        <v>0.4071103</v>
      </c>
      <c r="P11" s="11">
        <v>44.4</v>
      </c>
      <c r="Q11" s="11">
        <v>0.0584582</v>
      </c>
      <c r="R11" s="11">
        <v>1</v>
      </c>
      <c r="T11" s="11" t="s">
        <v>14</v>
      </c>
      <c r="U11" s="11">
        <v>1</v>
      </c>
      <c r="V11" s="11" t="s">
        <v>40</v>
      </c>
      <c r="W11" s="11">
        <v>0.0406378</v>
      </c>
      <c r="X11" s="11">
        <v>0.0921132</v>
      </c>
      <c r="Y11" s="11">
        <v>0.4411728</v>
      </c>
      <c r="Z11" s="11">
        <v>44.4</v>
      </c>
      <c r="AA11" s="11">
        <v>0.0651004</v>
      </c>
    </row>
    <row r="12" spans="1:27" ht="14.25">
      <c r="A12" s="11" t="s">
        <v>14</v>
      </c>
      <c r="B12" s="11">
        <v>2010</v>
      </c>
      <c r="C12" s="11" t="s">
        <v>41</v>
      </c>
      <c r="D12" s="22">
        <v>1.550479</v>
      </c>
      <c r="E12" s="22">
        <v>0.024075</v>
      </c>
      <c r="F12" s="23">
        <v>0.0085182</v>
      </c>
      <c r="G12" s="22">
        <v>0.3538183</v>
      </c>
      <c r="H12" s="22">
        <v>1.698266</v>
      </c>
      <c r="I12" s="11">
        <v>2005</v>
      </c>
      <c r="J12" s="44">
        <v>0.0404385</v>
      </c>
      <c r="K12" s="45">
        <v>0.0151368</v>
      </c>
      <c r="L12" s="44">
        <v>0.3743165</v>
      </c>
      <c r="M12" s="11">
        <v>0.0206221</v>
      </c>
      <c r="N12" s="11">
        <v>0.0506549</v>
      </c>
      <c r="O12" s="11">
        <v>0.4071103</v>
      </c>
      <c r="P12" s="11">
        <v>44.4</v>
      </c>
      <c r="Q12" s="11">
        <v>0.0349207</v>
      </c>
      <c r="R12" s="11">
        <v>2</v>
      </c>
      <c r="T12" s="11" t="s">
        <v>14</v>
      </c>
      <c r="U12" s="11">
        <v>2</v>
      </c>
      <c r="V12" s="11" t="s">
        <v>41</v>
      </c>
      <c r="W12" s="11">
        <v>0.0406378</v>
      </c>
      <c r="X12" s="11">
        <v>0.0921132</v>
      </c>
      <c r="Y12" s="11">
        <v>0.4411728</v>
      </c>
      <c r="Z12" s="11">
        <v>44.4</v>
      </c>
      <c r="AA12" s="11">
        <v>0.0382492</v>
      </c>
    </row>
    <row r="13" spans="1:27" ht="14.25">
      <c r="A13" s="11" t="s">
        <v>14</v>
      </c>
      <c r="B13" s="11">
        <v>2010</v>
      </c>
      <c r="C13" s="11" t="s">
        <v>42</v>
      </c>
      <c r="D13" s="22">
        <v>1.959807</v>
      </c>
      <c r="E13" s="22">
        <v>0.0337159</v>
      </c>
      <c r="F13" s="23">
        <v>0.0121713</v>
      </c>
      <c r="G13" s="22">
        <v>0.360996</v>
      </c>
      <c r="H13" s="22">
        <v>2.155436</v>
      </c>
      <c r="I13" s="11">
        <v>2005</v>
      </c>
      <c r="J13" s="44">
        <v>0.0799712</v>
      </c>
      <c r="K13" s="45">
        <v>0.0330235</v>
      </c>
      <c r="L13" s="44">
        <v>0.4129423</v>
      </c>
      <c r="M13" s="11">
        <v>0.0206221</v>
      </c>
      <c r="N13" s="11">
        <v>0.0506549</v>
      </c>
      <c r="O13" s="11">
        <v>0.4071103</v>
      </c>
      <c r="P13" s="11">
        <v>44.4</v>
      </c>
      <c r="Q13" s="11">
        <v>0.0441398</v>
      </c>
      <c r="R13" s="11">
        <v>3</v>
      </c>
      <c r="T13" s="11" t="s">
        <v>14</v>
      </c>
      <c r="U13" s="11">
        <v>3</v>
      </c>
      <c r="V13" s="11" t="s">
        <v>42</v>
      </c>
      <c r="W13" s="11">
        <v>0.0406378</v>
      </c>
      <c r="X13" s="11">
        <v>0.0921132</v>
      </c>
      <c r="Y13" s="11">
        <v>0.4411728</v>
      </c>
      <c r="Z13" s="11">
        <v>44.4</v>
      </c>
      <c r="AA13" s="11">
        <v>0.0485458</v>
      </c>
    </row>
    <row r="14" spans="1:27" ht="14.25">
      <c r="A14" s="11" t="s">
        <v>14</v>
      </c>
      <c r="B14" s="11">
        <v>2010</v>
      </c>
      <c r="C14" s="11" t="s">
        <v>43</v>
      </c>
      <c r="D14" s="22">
        <v>2.950377</v>
      </c>
      <c r="E14" s="22">
        <v>0.1434343</v>
      </c>
      <c r="F14" s="23">
        <v>0.0590971</v>
      </c>
      <c r="G14" s="22">
        <v>0.4120152</v>
      </c>
      <c r="H14" s="22">
        <v>2.98434</v>
      </c>
      <c r="I14" s="11">
        <v>2005</v>
      </c>
      <c r="J14" s="44">
        <v>0.19793</v>
      </c>
      <c r="K14" s="45">
        <v>0.085332</v>
      </c>
      <c r="L14" s="44">
        <v>0.4311218</v>
      </c>
      <c r="M14" s="11">
        <v>0.0206221</v>
      </c>
      <c r="N14" s="11">
        <v>0.0506549</v>
      </c>
      <c r="O14" s="11">
        <v>0.4071103</v>
      </c>
      <c r="P14" s="11">
        <v>44.4</v>
      </c>
      <c r="Q14" s="11">
        <v>0.0664499</v>
      </c>
      <c r="R14" s="11">
        <v>4</v>
      </c>
      <c r="T14" s="11" t="s">
        <v>14</v>
      </c>
      <c r="U14" s="11">
        <v>4</v>
      </c>
      <c r="V14" s="11" t="s">
        <v>43</v>
      </c>
      <c r="W14" s="11">
        <v>0.0406378</v>
      </c>
      <c r="X14" s="11">
        <v>0.0921132</v>
      </c>
      <c r="Y14" s="11">
        <v>0.4411728</v>
      </c>
      <c r="Z14" s="11">
        <v>44.4</v>
      </c>
      <c r="AA14" s="11">
        <v>0.0672149</v>
      </c>
    </row>
    <row r="15" spans="1:27" ht="14.25">
      <c r="A15" s="11" t="s">
        <v>14</v>
      </c>
      <c r="B15" s="11">
        <v>2010</v>
      </c>
      <c r="C15" s="11" t="s">
        <v>44</v>
      </c>
      <c r="D15" s="22">
        <v>3.577945</v>
      </c>
      <c r="E15" s="22">
        <v>0.0550699</v>
      </c>
      <c r="F15" s="23">
        <v>0.0219729</v>
      </c>
      <c r="G15" s="22">
        <v>0.398999</v>
      </c>
      <c r="H15" s="22">
        <v>3.480674</v>
      </c>
      <c r="I15" s="11">
        <v>2005</v>
      </c>
      <c r="J15" s="44">
        <v>0.089036</v>
      </c>
      <c r="K15" s="45">
        <v>0.0402162</v>
      </c>
      <c r="L15" s="44">
        <v>0.4516853</v>
      </c>
      <c r="M15" s="11">
        <v>0.0206221</v>
      </c>
      <c r="N15" s="11">
        <v>0.0506549</v>
      </c>
      <c r="O15" s="11">
        <v>0.4071103</v>
      </c>
      <c r="P15" s="11">
        <v>44.4</v>
      </c>
      <c r="Q15" s="11">
        <v>0.0805843</v>
      </c>
      <c r="R15" s="11">
        <v>5</v>
      </c>
      <c r="T15" s="11" t="s">
        <v>14</v>
      </c>
      <c r="U15" s="11">
        <v>5</v>
      </c>
      <c r="V15" s="11" t="s">
        <v>44</v>
      </c>
      <c r="W15" s="11">
        <v>0.0406378</v>
      </c>
      <c r="X15" s="11">
        <v>0.0921132</v>
      </c>
      <c r="Y15" s="11">
        <v>0.4411728</v>
      </c>
      <c r="Z15" s="11">
        <v>44.4</v>
      </c>
      <c r="AA15" s="11">
        <v>0.0783936</v>
      </c>
    </row>
    <row r="16" spans="1:27" ht="14.25">
      <c r="A16" s="11" t="s">
        <v>14</v>
      </c>
      <c r="B16" s="11">
        <v>2010</v>
      </c>
      <c r="C16" s="11" t="s">
        <v>45</v>
      </c>
      <c r="D16" s="22">
        <v>4.705558</v>
      </c>
      <c r="E16" s="22">
        <v>0.0423525</v>
      </c>
      <c r="F16" s="23">
        <v>0.0161982</v>
      </c>
      <c r="G16" s="22">
        <v>0.3824624</v>
      </c>
      <c r="H16" s="22">
        <v>4.481541</v>
      </c>
      <c r="I16" s="11">
        <v>2005</v>
      </c>
      <c r="J16" s="44">
        <v>0.088061</v>
      </c>
      <c r="K16" s="45">
        <v>0.0377211</v>
      </c>
      <c r="L16" s="44">
        <v>0.4283512</v>
      </c>
      <c r="M16" s="11">
        <v>0.0206221</v>
      </c>
      <c r="N16" s="11">
        <v>0.0506549</v>
      </c>
      <c r="O16" s="11">
        <v>0.4071103</v>
      </c>
      <c r="P16" s="11">
        <v>44.4</v>
      </c>
      <c r="Q16" s="11">
        <v>0.105981</v>
      </c>
      <c r="R16" s="11">
        <v>6</v>
      </c>
      <c r="T16" s="11" t="s">
        <v>14</v>
      </c>
      <c r="U16" s="11">
        <v>6</v>
      </c>
      <c r="V16" s="11" t="s">
        <v>45</v>
      </c>
      <c r="W16" s="11">
        <v>0.0406378</v>
      </c>
      <c r="X16" s="11">
        <v>0.0921132</v>
      </c>
      <c r="Y16" s="11">
        <v>0.4411728</v>
      </c>
      <c r="Z16" s="11">
        <v>44.4</v>
      </c>
      <c r="AA16" s="11">
        <v>0.1009356</v>
      </c>
    </row>
    <row r="17" spans="1:27" ht="14.25">
      <c r="A17" s="11" t="s">
        <v>14</v>
      </c>
      <c r="B17" s="11">
        <v>2010</v>
      </c>
      <c r="C17" s="11" t="s">
        <v>46</v>
      </c>
      <c r="D17" s="22">
        <v>3.609735</v>
      </c>
      <c r="E17" s="22">
        <v>0.007723</v>
      </c>
      <c r="F17" s="23">
        <v>0.0025951</v>
      </c>
      <c r="G17" s="22">
        <v>0.3360246</v>
      </c>
      <c r="H17" s="22">
        <v>2.933309</v>
      </c>
      <c r="I17" s="11">
        <v>2005</v>
      </c>
      <c r="J17" s="44">
        <v>0.0202059</v>
      </c>
      <c r="K17" s="45">
        <v>0.007608</v>
      </c>
      <c r="L17" s="44">
        <v>0.3765263</v>
      </c>
      <c r="M17" s="11">
        <v>0.0206221</v>
      </c>
      <c r="N17" s="11">
        <v>0.0506549</v>
      </c>
      <c r="O17" s="11">
        <v>0.4071103</v>
      </c>
      <c r="P17" s="11">
        <v>44.4</v>
      </c>
      <c r="Q17" s="11">
        <v>0.0813003</v>
      </c>
      <c r="R17" s="11">
        <v>7</v>
      </c>
      <c r="T17" s="11" t="s">
        <v>14</v>
      </c>
      <c r="U17" s="11">
        <v>7</v>
      </c>
      <c r="V17" s="11" t="s">
        <v>46</v>
      </c>
      <c r="W17" s="11">
        <v>0.0406378</v>
      </c>
      <c r="X17" s="11">
        <v>0.0921132</v>
      </c>
      <c r="Y17" s="11">
        <v>0.4411728</v>
      </c>
      <c r="Z17" s="11">
        <v>44.4</v>
      </c>
      <c r="AA17" s="11">
        <v>0.0660655</v>
      </c>
    </row>
    <row r="18" spans="1:27" ht="14.25">
      <c r="A18" s="11" t="s">
        <v>14</v>
      </c>
      <c r="B18" s="11">
        <v>2010</v>
      </c>
      <c r="C18" s="11" t="s">
        <v>47</v>
      </c>
      <c r="D18" s="22">
        <v>2.438378</v>
      </c>
      <c r="E18" s="22">
        <v>0.0903392</v>
      </c>
      <c r="F18" s="23">
        <v>0.0368543</v>
      </c>
      <c r="G18" s="22">
        <v>0.4079549</v>
      </c>
      <c r="H18" s="22">
        <v>2.672116</v>
      </c>
      <c r="I18" s="11">
        <v>2005</v>
      </c>
      <c r="J18" s="44">
        <v>0.156057</v>
      </c>
      <c r="K18" s="45">
        <v>0.0702158</v>
      </c>
      <c r="L18" s="44">
        <v>0.4499366</v>
      </c>
      <c r="M18" s="11">
        <v>0.0206221</v>
      </c>
      <c r="N18" s="11">
        <v>0.0506549</v>
      </c>
      <c r="O18" s="11">
        <v>0.4071103</v>
      </c>
      <c r="P18" s="11">
        <v>44.4</v>
      </c>
      <c r="Q18" s="11">
        <v>0.0549184</v>
      </c>
      <c r="R18" s="11">
        <v>8</v>
      </c>
      <c r="T18" s="11" t="s">
        <v>14</v>
      </c>
      <c r="U18" s="11">
        <v>8</v>
      </c>
      <c r="V18" s="11" t="s">
        <v>47</v>
      </c>
      <c r="W18" s="11">
        <v>0.0406378</v>
      </c>
      <c r="X18" s="11">
        <v>0.0921132</v>
      </c>
      <c r="Y18" s="11">
        <v>0.4411728</v>
      </c>
      <c r="Z18" s="11">
        <v>44.4</v>
      </c>
      <c r="AA18" s="11">
        <v>0.0601828</v>
      </c>
    </row>
    <row r="19" spans="1:27" ht="14.25">
      <c r="A19" s="11" t="s">
        <v>14</v>
      </c>
      <c r="B19" s="11">
        <v>2010</v>
      </c>
      <c r="C19" s="11" t="s">
        <v>48</v>
      </c>
      <c r="D19" s="22">
        <v>2.450189</v>
      </c>
      <c r="E19" s="22">
        <v>0.021579</v>
      </c>
      <c r="F19" s="23">
        <v>0.0082095</v>
      </c>
      <c r="G19" s="22">
        <v>0.3804401</v>
      </c>
      <c r="H19" s="22">
        <v>2.758144</v>
      </c>
      <c r="I19" s="11">
        <v>2005</v>
      </c>
      <c r="J19" s="44">
        <v>0.0533666</v>
      </c>
      <c r="K19" s="45">
        <v>0.0217874</v>
      </c>
      <c r="L19" s="44">
        <v>0.4082581</v>
      </c>
      <c r="M19" s="11">
        <v>0.0206221</v>
      </c>
      <c r="N19" s="11">
        <v>0.0506549</v>
      </c>
      <c r="O19" s="11">
        <v>0.4071103</v>
      </c>
      <c r="P19" s="11">
        <v>44.4</v>
      </c>
      <c r="Q19" s="11">
        <v>0.0551844</v>
      </c>
      <c r="R19" s="11">
        <v>9</v>
      </c>
      <c r="T19" s="11" t="s">
        <v>14</v>
      </c>
      <c r="U19" s="11">
        <v>9</v>
      </c>
      <c r="V19" s="11" t="s">
        <v>48</v>
      </c>
      <c r="W19" s="11">
        <v>0.0406378</v>
      </c>
      <c r="X19" s="11">
        <v>0.0921132</v>
      </c>
      <c r="Y19" s="11">
        <v>0.4411728</v>
      </c>
      <c r="Z19" s="11">
        <v>44.4</v>
      </c>
      <c r="AA19" s="11">
        <v>0.0621204</v>
      </c>
    </row>
    <row r="20" spans="1:27" ht="14.25">
      <c r="A20" s="11" t="s">
        <v>14</v>
      </c>
      <c r="B20" s="11">
        <v>2010</v>
      </c>
      <c r="C20" s="11" t="s">
        <v>49</v>
      </c>
      <c r="D20" s="22">
        <v>2.643809</v>
      </c>
      <c r="E20" s="22">
        <v>0.0630236</v>
      </c>
      <c r="F20" s="23">
        <v>0.0247547</v>
      </c>
      <c r="G20" s="22">
        <v>0.3927854</v>
      </c>
      <c r="H20" s="22">
        <v>2.790827</v>
      </c>
      <c r="I20" s="11">
        <v>2005</v>
      </c>
      <c r="J20" s="44">
        <v>0.134822</v>
      </c>
      <c r="K20" s="45">
        <v>0.0612287</v>
      </c>
      <c r="L20" s="44">
        <v>0.454145</v>
      </c>
      <c r="M20" s="11">
        <v>0.0206221</v>
      </c>
      <c r="N20" s="11">
        <v>0.0506549</v>
      </c>
      <c r="O20" s="11">
        <v>0.4071103</v>
      </c>
      <c r="P20" s="11">
        <v>44.4</v>
      </c>
      <c r="Q20" s="11">
        <v>0.0595452</v>
      </c>
      <c r="R20" s="11">
        <v>10</v>
      </c>
      <c r="T20" s="11" t="s">
        <v>14</v>
      </c>
      <c r="U20" s="11">
        <v>10</v>
      </c>
      <c r="V20" s="11" t="s">
        <v>49</v>
      </c>
      <c r="W20" s="11">
        <v>0.0406378</v>
      </c>
      <c r="X20" s="11">
        <v>0.0921132</v>
      </c>
      <c r="Y20" s="11">
        <v>0.4411728</v>
      </c>
      <c r="Z20" s="11">
        <v>44.4</v>
      </c>
      <c r="AA20" s="11">
        <v>0.0628565</v>
      </c>
    </row>
    <row r="21" spans="1:27" ht="14.25">
      <c r="A21" s="11" t="s">
        <v>14</v>
      </c>
      <c r="B21" s="11">
        <v>2010</v>
      </c>
      <c r="C21" s="11" t="s">
        <v>50</v>
      </c>
      <c r="D21" s="22">
        <v>2.227815</v>
      </c>
      <c r="E21" s="22">
        <v>0.0115706</v>
      </c>
      <c r="F21" s="23">
        <v>0.004011</v>
      </c>
      <c r="G21" s="22">
        <v>0.3466574</v>
      </c>
      <c r="H21" s="22">
        <v>2.462348</v>
      </c>
      <c r="I21" s="11">
        <v>2005</v>
      </c>
      <c r="J21" s="44">
        <v>0.0271421</v>
      </c>
      <c r="K21" s="45">
        <v>0.0106749</v>
      </c>
      <c r="L21" s="44">
        <v>0.3932959</v>
      </c>
      <c r="M21" s="11">
        <v>0.0206221</v>
      </c>
      <c r="N21" s="11">
        <v>0.0506549</v>
      </c>
      <c r="O21" s="11">
        <v>0.4071103</v>
      </c>
      <c r="P21" s="11">
        <v>44.4</v>
      </c>
      <c r="Q21" s="11">
        <v>0.050176</v>
      </c>
      <c r="R21" s="11">
        <v>11</v>
      </c>
      <c r="T21" s="11" t="s">
        <v>14</v>
      </c>
      <c r="U21" s="11">
        <v>11</v>
      </c>
      <c r="V21" s="11" t="s">
        <v>50</v>
      </c>
      <c r="W21" s="11">
        <v>0.0406378</v>
      </c>
      <c r="X21" s="11">
        <v>0.0921132</v>
      </c>
      <c r="Y21" s="11">
        <v>0.4411728</v>
      </c>
      <c r="Z21" s="11">
        <v>44.4</v>
      </c>
      <c r="AA21" s="11">
        <v>0.0554583</v>
      </c>
    </row>
    <row r="22" spans="1:27" ht="14.25">
      <c r="A22" s="11" t="s">
        <v>14</v>
      </c>
      <c r="B22" s="11">
        <v>2010</v>
      </c>
      <c r="C22" s="11" t="s">
        <v>51</v>
      </c>
      <c r="D22" s="22">
        <v>1.640578</v>
      </c>
      <c r="E22" s="22">
        <v>0.0267681</v>
      </c>
      <c r="F22" s="23">
        <v>0.0099004</v>
      </c>
      <c r="G22" s="22">
        <v>0.3698592</v>
      </c>
      <c r="H22" s="22">
        <v>1.709286</v>
      </c>
      <c r="I22" s="11">
        <v>2005</v>
      </c>
      <c r="J22" s="44">
        <v>0.0491542</v>
      </c>
      <c r="K22" s="45">
        <v>0.0180303</v>
      </c>
      <c r="L22" s="44">
        <v>0.3668107</v>
      </c>
      <c r="M22" s="11">
        <v>0.0206221</v>
      </c>
      <c r="N22" s="11">
        <v>0.0506549</v>
      </c>
      <c r="O22" s="11">
        <v>0.4071103</v>
      </c>
      <c r="P22" s="11">
        <v>44.4</v>
      </c>
      <c r="Q22" s="11">
        <v>0.0369499</v>
      </c>
      <c r="R22" s="11">
        <v>12</v>
      </c>
      <c r="T22" s="11" t="s">
        <v>14</v>
      </c>
      <c r="U22" s="11">
        <v>12</v>
      </c>
      <c r="V22" s="11" t="s">
        <v>51</v>
      </c>
      <c r="W22" s="11">
        <v>0.0406378</v>
      </c>
      <c r="X22" s="11">
        <v>0.0921132</v>
      </c>
      <c r="Y22" s="11">
        <v>0.4411728</v>
      </c>
      <c r="Z22" s="11">
        <v>44.4</v>
      </c>
      <c r="AA22" s="11">
        <v>0.0384974</v>
      </c>
    </row>
    <row r="23" spans="1:27" ht="14.25">
      <c r="A23" s="11" t="s">
        <v>14</v>
      </c>
      <c r="B23" s="11">
        <v>2010</v>
      </c>
      <c r="C23" s="11" t="s">
        <v>52</v>
      </c>
      <c r="D23" s="22">
        <v>1.968212</v>
      </c>
      <c r="E23" s="22">
        <v>0.0833208</v>
      </c>
      <c r="F23" s="23">
        <v>0.0365803</v>
      </c>
      <c r="G23" s="22">
        <v>0.4390294</v>
      </c>
      <c r="H23" s="22">
        <v>2.521976</v>
      </c>
      <c r="I23" s="11">
        <v>2005</v>
      </c>
      <c r="J23" s="44">
        <v>0.0998653</v>
      </c>
      <c r="K23" s="45">
        <v>0.0409548</v>
      </c>
      <c r="L23" s="44">
        <v>0.4101006</v>
      </c>
      <c r="M23" s="11">
        <v>0.0206221</v>
      </c>
      <c r="N23" s="11">
        <v>0.0506549</v>
      </c>
      <c r="O23" s="11">
        <v>0.4071103</v>
      </c>
      <c r="P23" s="11">
        <v>44.4</v>
      </c>
      <c r="Q23" s="11">
        <v>0.0443291</v>
      </c>
      <c r="R23" s="11">
        <v>13</v>
      </c>
      <c r="T23" s="11" t="s">
        <v>14</v>
      </c>
      <c r="U23" s="11">
        <v>13</v>
      </c>
      <c r="V23" s="11" t="s">
        <v>52</v>
      </c>
      <c r="W23" s="11">
        <v>0.0406378</v>
      </c>
      <c r="X23" s="11">
        <v>0.0921132</v>
      </c>
      <c r="Y23" s="11">
        <v>0.4411728</v>
      </c>
      <c r="Z23" s="11">
        <v>44.4</v>
      </c>
      <c r="AA23" s="11">
        <v>0.0568013</v>
      </c>
    </row>
    <row r="24" spans="1:27" ht="14.25">
      <c r="A24" s="11" t="s">
        <v>14</v>
      </c>
      <c r="B24" s="11">
        <v>2010</v>
      </c>
      <c r="C24" s="11" t="s">
        <v>53</v>
      </c>
      <c r="D24" s="22">
        <v>1.456849</v>
      </c>
      <c r="E24" s="22">
        <v>0.1291703</v>
      </c>
      <c r="F24" s="23">
        <v>0.0532579</v>
      </c>
      <c r="G24" s="22">
        <v>0.4123078</v>
      </c>
      <c r="H24" s="22">
        <v>1.277814</v>
      </c>
      <c r="I24" s="11">
        <v>2005</v>
      </c>
      <c r="J24" s="44">
        <v>0.2880124</v>
      </c>
      <c r="K24" s="45">
        <v>0.1432848</v>
      </c>
      <c r="L24" s="44">
        <v>0.4974951</v>
      </c>
      <c r="M24" s="11">
        <v>0.0206221</v>
      </c>
      <c r="N24" s="11">
        <v>0.0506549</v>
      </c>
      <c r="O24" s="11">
        <v>0.4071103</v>
      </c>
      <c r="P24" s="11">
        <v>44.4</v>
      </c>
      <c r="Q24" s="11">
        <v>0.0328119</v>
      </c>
      <c r="R24" s="11">
        <v>14</v>
      </c>
      <c r="T24" s="11" t="s">
        <v>14</v>
      </c>
      <c r="U24" s="11">
        <v>14</v>
      </c>
      <c r="V24" s="11" t="s">
        <v>53</v>
      </c>
      <c r="W24" s="11">
        <v>0.0406378</v>
      </c>
      <c r="X24" s="11">
        <v>0.0921132</v>
      </c>
      <c r="Y24" s="11">
        <v>0.4411728</v>
      </c>
      <c r="Z24" s="11">
        <v>44.4</v>
      </c>
      <c r="AA24" s="11">
        <v>0.0287796</v>
      </c>
    </row>
    <row r="25" spans="1:27" ht="14.25">
      <c r="A25" s="11" t="s">
        <v>14</v>
      </c>
      <c r="B25" s="11">
        <v>2010</v>
      </c>
      <c r="C25" s="11" t="s">
        <v>54</v>
      </c>
      <c r="D25" s="22">
        <v>7.62975</v>
      </c>
      <c r="E25" s="22">
        <v>0.0061497</v>
      </c>
      <c r="F25" s="23">
        <v>0.0022093</v>
      </c>
      <c r="G25" s="22">
        <v>0.3592592</v>
      </c>
      <c r="H25" s="22">
        <v>7.066569</v>
      </c>
      <c r="I25" s="11">
        <v>2005</v>
      </c>
      <c r="J25" s="44">
        <v>0.0220439</v>
      </c>
      <c r="K25" s="45">
        <v>0.0084205</v>
      </c>
      <c r="L25" s="44">
        <v>0.3819889</v>
      </c>
      <c r="M25" s="11">
        <v>0.0206221</v>
      </c>
      <c r="N25" s="11">
        <v>0.0506549</v>
      </c>
      <c r="O25" s="11">
        <v>0.4071103</v>
      </c>
      <c r="P25" s="11">
        <v>44.4</v>
      </c>
      <c r="Q25" s="11">
        <v>0.1718412</v>
      </c>
      <c r="R25" s="11">
        <v>15</v>
      </c>
      <c r="T25" s="11" t="s">
        <v>14</v>
      </c>
      <c r="U25" s="11">
        <v>15</v>
      </c>
      <c r="V25" s="11" t="s">
        <v>54</v>
      </c>
      <c r="W25" s="11">
        <v>0.0406378</v>
      </c>
      <c r="X25" s="11">
        <v>0.0921132</v>
      </c>
      <c r="Y25" s="11">
        <v>0.4411728</v>
      </c>
      <c r="Z25" s="11">
        <v>44.4</v>
      </c>
      <c r="AA25" s="11">
        <v>0.159157</v>
      </c>
    </row>
    <row r="26" spans="1:27" ht="14.25">
      <c r="A26" s="11" t="s">
        <v>14</v>
      </c>
      <c r="B26" s="11">
        <v>2010</v>
      </c>
      <c r="C26" s="11" t="s">
        <v>55</v>
      </c>
      <c r="D26" s="22">
        <v>0.9949757</v>
      </c>
      <c r="E26" s="22">
        <v>0.0655062</v>
      </c>
      <c r="F26" s="23">
        <v>0.0262326</v>
      </c>
      <c r="G26" s="22">
        <v>0.4004603</v>
      </c>
      <c r="H26" s="22">
        <v>0.5168992</v>
      </c>
      <c r="I26" s="11">
        <v>2005</v>
      </c>
      <c r="J26" s="44">
        <v>0.031685</v>
      </c>
      <c r="K26" s="45">
        <v>0.0124019</v>
      </c>
      <c r="L26" s="44">
        <v>0.3914129</v>
      </c>
      <c r="M26" s="11">
        <v>0.0206221</v>
      </c>
      <c r="N26" s="11">
        <v>0.0506549</v>
      </c>
      <c r="O26" s="11">
        <v>0.4071103</v>
      </c>
      <c r="P26" s="11">
        <v>44.4</v>
      </c>
      <c r="Q26" s="11">
        <v>0.0224094</v>
      </c>
      <c r="R26" s="11">
        <v>16</v>
      </c>
      <c r="T26" s="11" t="s">
        <v>14</v>
      </c>
      <c r="U26" s="11">
        <v>16</v>
      </c>
      <c r="V26" s="11" t="s">
        <v>55</v>
      </c>
      <c r="W26" s="11">
        <v>0.0406378</v>
      </c>
      <c r="X26" s="11">
        <v>0.0921132</v>
      </c>
      <c r="Y26" s="11">
        <v>0.4411728</v>
      </c>
      <c r="Z26" s="11">
        <v>44.4</v>
      </c>
      <c r="AA26" s="11">
        <v>0.0116419</v>
      </c>
    </row>
    <row r="27" spans="1:27" ht="14.25">
      <c r="A27" s="11" t="s">
        <v>15</v>
      </c>
      <c r="B27" s="11">
        <v>2009</v>
      </c>
      <c r="C27" s="11" t="s">
        <v>56</v>
      </c>
      <c r="D27" s="22">
        <v>2.335197</v>
      </c>
      <c r="E27" s="22">
        <v>0.0409994</v>
      </c>
      <c r="F27" s="23">
        <v>0.0167036</v>
      </c>
      <c r="G27" s="22">
        <v>0.4074112</v>
      </c>
      <c r="H27" s="22">
        <v>2.809291</v>
      </c>
      <c r="I27" s="11">
        <v>2003</v>
      </c>
      <c r="J27" s="44">
        <v>0.1184173</v>
      </c>
      <c r="K27" s="45">
        <v>0.0487126</v>
      </c>
      <c r="L27" s="44">
        <v>0.4113639</v>
      </c>
      <c r="M27" s="11">
        <v>0.2438102</v>
      </c>
      <c r="N27" s="11">
        <v>0.4966803</v>
      </c>
      <c r="O27" s="11">
        <v>0.4908796</v>
      </c>
      <c r="P27" s="11">
        <v>37.8</v>
      </c>
      <c r="Q27" s="11">
        <v>0.0617777</v>
      </c>
      <c r="R27" s="11">
        <v>1</v>
      </c>
      <c r="T27" s="11" t="s">
        <v>15</v>
      </c>
      <c r="U27" s="11">
        <v>1</v>
      </c>
      <c r="V27" s="11" t="s">
        <v>56</v>
      </c>
      <c r="W27" s="11">
        <v>0.3020832</v>
      </c>
      <c r="X27" s="11">
        <v>0.6040912</v>
      </c>
      <c r="Y27" s="11">
        <v>0.5000622</v>
      </c>
      <c r="Z27" s="11">
        <v>37.8</v>
      </c>
      <c r="AA27" s="11">
        <v>0.0743199</v>
      </c>
    </row>
    <row r="28" spans="1:27" ht="14.25">
      <c r="A28" s="11" t="s">
        <v>15</v>
      </c>
      <c r="B28" s="11">
        <v>2009</v>
      </c>
      <c r="C28" s="11" t="s">
        <v>57</v>
      </c>
      <c r="D28" s="22">
        <v>3.842696</v>
      </c>
      <c r="E28" s="22">
        <v>0.3277884</v>
      </c>
      <c r="F28" s="23">
        <v>0.1425507</v>
      </c>
      <c r="G28" s="22">
        <v>0.4348864</v>
      </c>
      <c r="H28" s="22">
        <v>5.147194</v>
      </c>
      <c r="I28" s="11">
        <v>2003</v>
      </c>
      <c r="J28" s="44">
        <v>0.4255531</v>
      </c>
      <c r="K28" s="45">
        <v>0.180885</v>
      </c>
      <c r="L28" s="44">
        <v>0.4250586</v>
      </c>
      <c r="M28" s="11">
        <v>0.2438102</v>
      </c>
      <c r="N28" s="11">
        <v>0.4966803</v>
      </c>
      <c r="O28" s="11">
        <v>0.4908796</v>
      </c>
      <c r="P28" s="11">
        <v>37.8</v>
      </c>
      <c r="Q28" s="11">
        <v>0.1016586</v>
      </c>
      <c r="R28" s="11">
        <v>2</v>
      </c>
      <c r="T28" s="11" t="s">
        <v>15</v>
      </c>
      <c r="U28" s="11">
        <v>2</v>
      </c>
      <c r="V28" s="11" t="s">
        <v>57</v>
      </c>
      <c r="W28" s="11">
        <v>0.3020832</v>
      </c>
      <c r="X28" s="11">
        <v>0.6040912</v>
      </c>
      <c r="Y28" s="11">
        <v>0.5000622</v>
      </c>
      <c r="Z28" s="11">
        <v>37.8</v>
      </c>
      <c r="AA28" s="11">
        <v>0.1361692</v>
      </c>
    </row>
    <row r="29" spans="1:27" ht="14.25">
      <c r="A29" s="11" t="s">
        <v>15</v>
      </c>
      <c r="B29" s="11">
        <v>2009</v>
      </c>
      <c r="C29" s="11" t="s">
        <v>58</v>
      </c>
      <c r="D29" s="22">
        <v>2.932084</v>
      </c>
      <c r="E29" s="22">
        <v>0.4924695</v>
      </c>
      <c r="F29" s="23">
        <v>0.2614357</v>
      </c>
      <c r="G29" s="22">
        <v>0.5308666</v>
      </c>
      <c r="H29" s="22">
        <v>3.083591</v>
      </c>
      <c r="I29" s="11">
        <v>2003</v>
      </c>
      <c r="J29" s="44">
        <v>0.6265987</v>
      </c>
      <c r="K29" s="45">
        <v>0.3376915</v>
      </c>
      <c r="L29" s="44">
        <v>0.5389279</v>
      </c>
      <c r="M29" s="11">
        <v>0.2438102</v>
      </c>
      <c r="N29" s="11">
        <v>0.4966803</v>
      </c>
      <c r="O29" s="11">
        <v>0.4908796</v>
      </c>
      <c r="P29" s="11">
        <v>37.8</v>
      </c>
      <c r="Q29" s="11">
        <v>0.0775684</v>
      </c>
      <c r="R29" s="11">
        <v>3</v>
      </c>
      <c r="T29" s="11" t="s">
        <v>15</v>
      </c>
      <c r="U29" s="11">
        <v>3</v>
      </c>
      <c r="V29" s="11" t="s">
        <v>58</v>
      </c>
      <c r="W29" s="11">
        <v>0.3020832</v>
      </c>
      <c r="X29" s="11">
        <v>0.6040912</v>
      </c>
      <c r="Y29" s="11">
        <v>0.5000622</v>
      </c>
      <c r="Z29" s="11">
        <v>37.8</v>
      </c>
      <c r="AA29" s="11">
        <v>0.0815765</v>
      </c>
    </row>
    <row r="30" spans="1:27" ht="14.25">
      <c r="A30" s="11" t="s">
        <v>15</v>
      </c>
      <c r="B30" s="11">
        <v>2009</v>
      </c>
      <c r="C30" s="11" t="s">
        <v>59</v>
      </c>
      <c r="D30" s="22">
        <v>6.582593</v>
      </c>
      <c r="E30" s="22">
        <v>0.5560816</v>
      </c>
      <c r="F30" s="23">
        <v>0.2718279</v>
      </c>
      <c r="G30" s="22">
        <v>0.4888273</v>
      </c>
      <c r="H30" s="22">
        <v>6.322492</v>
      </c>
      <c r="I30" s="11">
        <v>2003</v>
      </c>
      <c r="J30" s="44">
        <v>0.6160377</v>
      </c>
      <c r="K30" s="45">
        <v>0.2968737</v>
      </c>
      <c r="L30" s="44">
        <v>0.4819084</v>
      </c>
      <c r="M30" s="11">
        <v>0.2438102</v>
      </c>
      <c r="N30" s="11">
        <v>0.4966803</v>
      </c>
      <c r="O30" s="11">
        <v>0.4908796</v>
      </c>
      <c r="P30" s="11">
        <v>37.8</v>
      </c>
      <c r="Q30" s="11">
        <v>0.1741427</v>
      </c>
      <c r="R30" s="11">
        <v>4</v>
      </c>
      <c r="T30" s="11" t="s">
        <v>15</v>
      </c>
      <c r="U30" s="11">
        <v>4</v>
      </c>
      <c r="V30" s="11" t="s">
        <v>59</v>
      </c>
      <c r="W30" s="11">
        <v>0.3020832</v>
      </c>
      <c r="X30" s="11">
        <v>0.6040912</v>
      </c>
      <c r="Y30" s="11">
        <v>0.5000622</v>
      </c>
      <c r="Z30" s="11">
        <v>37.8</v>
      </c>
      <c r="AA30" s="11">
        <v>0.1672617</v>
      </c>
    </row>
    <row r="31" spans="1:27" ht="14.25">
      <c r="A31" s="11" t="s">
        <v>15</v>
      </c>
      <c r="B31" s="11">
        <v>2009</v>
      </c>
      <c r="C31" s="11" t="s">
        <v>60</v>
      </c>
      <c r="D31" s="22">
        <v>6.279775</v>
      </c>
      <c r="E31" s="22">
        <v>0.5271128</v>
      </c>
      <c r="F31" s="23">
        <v>0.2434864</v>
      </c>
      <c r="G31" s="22">
        <v>0.4619247</v>
      </c>
      <c r="H31" s="22">
        <v>5.779224</v>
      </c>
      <c r="I31" s="11">
        <v>2003</v>
      </c>
      <c r="J31" s="44">
        <v>0.7381707</v>
      </c>
      <c r="K31" s="45">
        <v>0.3599427</v>
      </c>
      <c r="L31" s="44">
        <v>0.4876145</v>
      </c>
      <c r="M31" s="11">
        <v>0.2438102</v>
      </c>
      <c r="N31" s="11">
        <v>0.4966803</v>
      </c>
      <c r="O31" s="11">
        <v>0.4908796</v>
      </c>
      <c r="P31" s="11">
        <v>37.8</v>
      </c>
      <c r="Q31" s="11">
        <v>0.1661316</v>
      </c>
      <c r="R31" s="11">
        <v>5</v>
      </c>
      <c r="T31" s="11" t="s">
        <v>15</v>
      </c>
      <c r="U31" s="11">
        <v>5</v>
      </c>
      <c r="V31" s="11" t="s">
        <v>60</v>
      </c>
      <c r="W31" s="11">
        <v>0.3020832</v>
      </c>
      <c r="X31" s="11">
        <v>0.6040912</v>
      </c>
      <c r="Y31" s="11">
        <v>0.5000622</v>
      </c>
      <c r="Z31" s="11">
        <v>37.8</v>
      </c>
      <c r="AA31" s="11">
        <v>0.1528895</v>
      </c>
    </row>
    <row r="32" spans="1:27" ht="14.25">
      <c r="A32" s="11" t="s">
        <v>15</v>
      </c>
      <c r="B32" s="11">
        <v>2009</v>
      </c>
      <c r="C32" s="11" t="s">
        <v>61</v>
      </c>
      <c r="D32" s="22">
        <v>10.30173</v>
      </c>
      <c r="E32" s="22">
        <v>0.5296584</v>
      </c>
      <c r="F32" s="23">
        <v>0.269918</v>
      </c>
      <c r="G32" s="22">
        <v>0.5096077</v>
      </c>
      <c r="H32" s="22">
        <v>9.070975</v>
      </c>
      <c r="I32" s="11">
        <v>2003</v>
      </c>
      <c r="J32" s="44">
        <v>0.6745675</v>
      </c>
      <c r="K32" s="45">
        <v>0.3508116</v>
      </c>
      <c r="L32" s="44">
        <v>0.5200542</v>
      </c>
      <c r="M32" s="11">
        <v>0.2438102</v>
      </c>
      <c r="N32" s="11">
        <v>0.4966803</v>
      </c>
      <c r="O32" s="11">
        <v>0.4908796</v>
      </c>
      <c r="P32" s="11">
        <v>37.8</v>
      </c>
      <c r="Q32" s="11">
        <v>0.2725326</v>
      </c>
      <c r="R32" s="11">
        <v>6</v>
      </c>
      <c r="T32" s="11" t="s">
        <v>15</v>
      </c>
      <c r="U32" s="11">
        <v>6</v>
      </c>
      <c r="V32" s="11" t="s">
        <v>61</v>
      </c>
      <c r="W32" s="11">
        <v>0.3020832</v>
      </c>
      <c r="X32" s="11">
        <v>0.6040912</v>
      </c>
      <c r="Y32" s="11">
        <v>0.5000622</v>
      </c>
      <c r="Z32" s="11">
        <v>37.8</v>
      </c>
      <c r="AA32" s="11">
        <v>0.2399729</v>
      </c>
    </row>
    <row r="33" spans="1:27" ht="14.25">
      <c r="A33" s="11" t="s">
        <v>15</v>
      </c>
      <c r="B33" s="11">
        <v>2009</v>
      </c>
      <c r="C33" s="11" t="s">
        <v>62</v>
      </c>
      <c r="D33" s="22">
        <v>4.47466</v>
      </c>
      <c r="E33" s="22">
        <v>0.5884644</v>
      </c>
      <c r="F33" s="23">
        <v>0.2696039</v>
      </c>
      <c r="G33" s="22">
        <v>0.4581482</v>
      </c>
      <c r="H33" s="22">
        <v>4.512977</v>
      </c>
      <c r="I33" s="11">
        <v>2003</v>
      </c>
      <c r="J33" s="44">
        <v>0.6689392</v>
      </c>
      <c r="K33" s="45">
        <v>0.3172649</v>
      </c>
      <c r="L33" s="44">
        <v>0.4742806</v>
      </c>
      <c r="M33" s="11">
        <v>0.2438102</v>
      </c>
      <c r="N33" s="11">
        <v>0.4966803</v>
      </c>
      <c r="O33" s="11">
        <v>0.4908796</v>
      </c>
      <c r="P33" s="11">
        <v>37.8</v>
      </c>
      <c r="Q33" s="11">
        <v>0.1183773</v>
      </c>
      <c r="R33" s="11">
        <v>7</v>
      </c>
      <c r="T33" s="11" t="s">
        <v>15</v>
      </c>
      <c r="U33" s="11">
        <v>7</v>
      </c>
      <c r="V33" s="11" t="s">
        <v>62</v>
      </c>
      <c r="W33" s="11">
        <v>0.3020832</v>
      </c>
      <c r="X33" s="11">
        <v>0.6040912</v>
      </c>
      <c r="Y33" s="11">
        <v>0.5000622</v>
      </c>
      <c r="Z33" s="11">
        <v>37.8</v>
      </c>
      <c r="AA33" s="11">
        <v>0.1193909</v>
      </c>
    </row>
    <row r="34" spans="1:27" ht="14.25">
      <c r="A34" s="11" t="s">
        <v>15</v>
      </c>
      <c r="B34" s="11">
        <v>2009</v>
      </c>
      <c r="C34" s="11" t="s">
        <v>63</v>
      </c>
      <c r="D34" s="22">
        <v>1.051264</v>
      </c>
      <c r="E34" s="22">
        <v>0.8711823</v>
      </c>
      <c r="F34" s="23">
        <v>0.5303137</v>
      </c>
      <c r="G34" s="22">
        <v>0.6087287</v>
      </c>
      <c r="H34" s="22">
        <v>1.074253</v>
      </c>
      <c r="I34" s="11">
        <v>2003</v>
      </c>
      <c r="J34" s="44">
        <v>0.9808108</v>
      </c>
      <c r="K34" s="45">
        <v>0.6764374</v>
      </c>
      <c r="L34" s="44">
        <v>0.6896716</v>
      </c>
      <c r="M34" s="11">
        <v>0.2438102</v>
      </c>
      <c r="N34" s="11">
        <v>0.4966803</v>
      </c>
      <c r="O34" s="11">
        <v>0.4908796</v>
      </c>
      <c r="P34" s="11">
        <v>37.8</v>
      </c>
      <c r="Q34" s="11">
        <v>0.0278112</v>
      </c>
      <c r="R34" s="11">
        <v>8</v>
      </c>
      <c r="T34" s="11" t="s">
        <v>15</v>
      </c>
      <c r="U34" s="11">
        <v>8</v>
      </c>
      <c r="V34" s="11" t="s">
        <v>63</v>
      </c>
      <c r="W34" s="11">
        <v>0.3020832</v>
      </c>
      <c r="X34" s="11">
        <v>0.6040912</v>
      </c>
      <c r="Y34" s="11">
        <v>0.5000622</v>
      </c>
      <c r="Z34" s="11">
        <v>37.8</v>
      </c>
      <c r="AA34" s="11">
        <v>0.0284194</v>
      </c>
    </row>
    <row r="35" spans="1:27" ht="14.25">
      <c r="A35" s="11" t="s">
        <v>16</v>
      </c>
      <c r="B35" s="11">
        <v>2009</v>
      </c>
      <c r="C35" s="11" t="s">
        <v>64</v>
      </c>
      <c r="D35" s="22">
        <v>0.1057916</v>
      </c>
      <c r="E35" s="22">
        <v>0.3320255</v>
      </c>
      <c r="F35" s="23">
        <v>0.142341</v>
      </c>
      <c r="G35" s="22">
        <v>0.4287052</v>
      </c>
      <c r="H35" s="22">
        <v>0.1234944</v>
      </c>
      <c r="I35" s="11">
        <v>2004</v>
      </c>
      <c r="J35" s="44">
        <v>0.4155413</v>
      </c>
      <c r="K35" s="45">
        <v>0.1871965</v>
      </c>
      <c r="L35" s="44">
        <v>0.4504883</v>
      </c>
      <c r="M35" s="11">
        <v>0.1559933</v>
      </c>
      <c r="N35" s="11">
        <v>0.3535755</v>
      </c>
      <c r="O35" s="11">
        <v>0.4411882</v>
      </c>
      <c r="P35" s="11">
        <v>2</v>
      </c>
      <c r="Q35" s="11">
        <v>0.0528958</v>
      </c>
      <c r="R35" s="11">
        <v>1</v>
      </c>
      <c r="T35" s="11" t="s">
        <v>16</v>
      </c>
      <c r="U35" s="11">
        <v>1</v>
      </c>
      <c r="V35" s="11" t="s">
        <v>64</v>
      </c>
      <c r="W35" s="11">
        <v>0.220099</v>
      </c>
      <c r="X35" s="11">
        <v>0.4806839</v>
      </c>
      <c r="Y35" s="11">
        <v>0.4578873</v>
      </c>
      <c r="Z35" s="11">
        <v>2</v>
      </c>
      <c r="AA35" s="11">
        <v>0.0617472</v>
      </c>
    </row>
    <row r="36" spans="1:27" ht="14.25">
      <c r="A36" s="11" t="s">
        <v>16</v>
      </c>
      <c r="B36" s="11">
        <v>2009</v>
      </c>
      <c r="C36" s="11" t="s">
        <v>65</v>
      </c>
      <c r="D36" s="22">
        <v>0.3264298</v>
      </c>
      <c r="E36" s="22">
        <v>0.3258008</v>
      </c>
      <c r="F36" s="23">
        <v>0.1390133</v>
      </c>
      <c r="G36" s="22">
        <v>0.426682</v>
      </c>
      <c r="H36" s="22">
        <v>0.2845146</v>
      </c>
      <c r="I36" s="11">
        <v>2004</v>
      </c>
      <c r="J36" s="44">
        <v>0.4312074</v>
      </c>
      <c r="K36" s="45">
        <v>0.1905658</v>
      </c>
      <c r="L36" s="44">
        <v>0.4419355</v>
      </c>
      <c r="M36" s="11">
        <v>0.1559933</v>
      </c>
      <c r="N36" s="11">
        <v>0.3535755</v>
      </c>
      <c r="O36" s="11">
        <v>0.4411882</v>
      </c>
      <c r="P36" s="11">
        <v>2</v>
      </c>
      <c r="Q36" s="11">
        <v>0.1632149</v>
      </c>
      <c r="R36" s="11">
        <v>2</v>
      </c>
      <c r="T36" s="11" t="s">
        <v>16</v>
      </c>
      <c r="U36" s="11">
        <v>2</v>
      </c>
      <c r="V36" s="11" t="s">
        <v>65</v>
      </c>
      <c r="W36" s="11">
        <v>0.220099</v>
      </c>
      <c r="X36" s="11">
        <v>0.4806839</v>
      </c>
      <c r="Y36" s="11">
        <v>0.4578873</v>
      </c>
      <c r="Z36" s="11">
        <v>2</v>
      </c>
      <c r="AA36" s="11">
        <v>0.1422573</v>
      </c>
    </row>
    <row r="37" spans="1:27" ht="14.25">
      <c r="A37" s="11" t="s">
        <v>16</v>
      </c>
      <c r="B37" s="11">
        <v>2009</v>
      </c>
      <c r="C37" s="11" t="s">
        <v>66</v>
      </c>
      <c r="D37" s="22">
        <v>0.2712055</v>
      </c>
      <c r="E37" s="22">
        <v>0.2635168</v>
      </c>
      <c r="F37" s="23">
        <v>0.1080915</v>
      </c>
      <c r="G37" s="22">
        <v>0.4101884</v>
      </c>
      <c r="H37" s="22">
        <v>0.232656</v>
      </c>
      <c r="I37" s="11">
        <v>2004</v>
      </c>
      <c r="J37" s="44">
        <v>0.4957573</v>
      </c>
      <c r="K37" s="45">
        <v>0.2189863</v>
      </c>
      <c r="L37" s="44">
        <v>0.4417207</v>
      </c>
      <c r="M37" s="11">
        <v>0.1559933</v>
      </c>
      <c r="N37" s="11">
        <v>0.3535755</v>
      </c>
      <c r="O37" s="11">
        <v>0.4411882</v>
      </c>
      <c r="P37" s="11">
        <v>2</v>
      </c>
      <c r="Q37" s="11">
        <v>0.1356027</v>
      </c>
      <c r="R37" s="11">
        <v>3</v>
      </c>
      <c r="T37" s="11" t="s">
        <v>16</v>
      </c>
      <c r="U37" s="11">
        <v>3</v>
      </c>
      <c r="V37" s="11" t="s">
        <v>66</v>
      </c>
      <c r="W37" s="11">
        <v>0.220099</v>
      </c>
      <c r="X37" s="11">
        <v>0.4806839</v>
      </c>
      <c r="Y37" s="11">
        <v>0.4578873</v>
      </c>
      <c r="Z37" s="11">
        <v>2</v>
      </c>
      <c r="AA37" s="11">
        <v>0.116328</v>
      </c>
    </row>
    <row r="38" spans="1:27" ht="14.25">
      <c r="A38" s="11" t="s">
        <v>16</v>
      </c>
      <c r="B38" s="11">
        <v>2009</v>
      </c>
      <c r="C38" s="11" t="s">
        <v>67</v>
      </c>
      <c r="D38" s="22">
        <v>0.4701966</v>
      </c>
      <c r="E38" s="22">
        <v>0.2227224</v>
      </c>
      <c r="F38" s="23">
        <v>0.0954158</v>
      </c>
      <c r="G38" s="22">
        <v>0.428407</v>
      </c>
      <c r="H38" s="22">
        <v>0.4925154</v>
      </c>
      <c r="I38" s="11">
        <v>2004</v>
      </c>
      <c r="J38" s="44">
        <v>0.3468253</v>
      </c>
      <c r="K38" s="45">
        <v>0.149914</v>
      </c>
      <c r="L38" s="44">
        <v>0.4322465</v>
      </c>
      <c r="M38" s="11">
        <v>0.1559933</v>
      </c>
      <c r="N38" s="11">
        <v>0.3535755</v>
      </c>
      <c r="O38" s="11">
        <v>0.4411882</v>
      </c>
      <c r="P38" s="11">
        <v>2</v>
      </c>
      <c r="Q38" s="11">
        <v>0.2350983</v>
      </c>
      <c r="R38" s="11">
        <v>4</v>
      </c>
      <c r="T38" s="11" t="s">
        <v>16</v>
      </c>
      <c r="U38" s="11">
        <v>4</v>
      </c>
      <c r="V38" s="11" t="s">
        <v>67</v>
      </c>
      <c r="W38" s="11">
        <v>0.220099</v>
      </c>
      <c r="X38" s="11">
        <v>0.4806839</v>
      </c>
      <c r="Y38" s="11">
        <v>0.4578873</v>
      </c>
      <c r="Z38" s="11">
        <v>2</v>
      </c>
      <c r="AA38" s="11">
        <v>0.2462577</v>
      </c>
    </row>
    <row r="39" spans="1:27" ht="14.25">
      <c r="A39" s="11" t="s">
        <v>16</v>
      </c>
      <c r="B39" s="11">
        <v>2009</v>
      </c>
      <c r="C39" s="11" t="s">
        <v>68</v>
      </c>
      <c r="D39" s="22">
        <v>0.1882115</v>
      </c>
      <c r="E39" s="22">
        <v>0.3371045</v>
      </c>
      <c r="F39" s="23">
        <v>0.1441882</v>
      </c>
      <c r="G39" s="22">
        <v>0.4277255</v>
      </c>
      <c r="H39" s="22">
        <v>0.2093782</v>
      </c>
      <c r="I39" s="11">
        <v>2004</v>
      </c>
      <c r="J39" s="44">
        <v>0.4184127</v>
      </c>
      <c r="K39" s="45">
        <v>0.1857741</v>
      </c>
      <c r="L39" s="44">
        <v>0.4439972</v>
      </c>
      <c r="M39" s="11">
        <v>0.1559933</v>
      </c>
      <c r="N39" s="11">
        <v>0.3535755</v>
      </c>
      <c r="O39" s="11">
        <v>0.4411882</v>
      </c>
      <c r="P39" s="11">
        <v>2</v>
      </c>
      <c r="Q39" s="11">
        <v>0.0941057</v>
      </c>
      <c r="R39" s="11">
        <v>5</v>
      </c>
      <c r="T39" s="11" t="s">
        <v>16</v>
      </c>
      <c r="U39" s="11">
        <v>5</v>
      </c>
      <c r="V39" s="11" t="s">
        <v>68</v>
      </c>
      <c r="W39" s="11">
        <v>0.220099</v>
      </c>
      <c r="X39" s="11">
        <v>0.4806839</v>
      </c>
      <c r="Y39" s="11">
        <v>0.4578873</v>
      </c>
      <c r="Z39" s="11">
        <v>2</v>
      </c>
      <c r="AA39" s="11">
        <v>0.1046891</v>
      </c>
    </row>
    <row r="40" spans="1:27" ht="14.25">
      <c r="A40" s="11" t="s">
        <v>16</v>
      </c>
      <c r="B40" s="11">
        <v>2009</v>
      </c>
      <c r="C40" s="11" t="s">
        <v>69</v>
      </c>
      <c r="D40" s="22">
        <v>0.1751578</v>
      </c>
      <c r="E40" s="22">
        <v>0.4766367</v>
      </c>
      <c r="F40" s="23">
        <v>0.2177483</v>
      </c>
      <c r="G40" s="22">
        <v>0.4568434</v>
      </c>
      <c r="H40" s="22">
        <v>0.1921872</v>
      </c>
      <c r="I40" s="11">
        <v>2004</v>
      </c>
      <c r="J40" s="44">
        <v>0.5456518</v>
      </c>
      <c r="K40" s="45">
        <v>0.2506984</v>
      </c>
      <c r="L40" s="44">
        <v>0.4594475</v>
      </c>
      <c r="M40" s="11">
        <v>0.1559933</v>
      </c>
      <c r="N40" s="11">
        <v>0.3535755</v>
      </c>
      <c r="O40" s="11">
        <v>0.4411882</v>
      </c>
      <c r="P40" s="11">
        <v>2</v>
      </c>
      <c r="Q40" s="11">
        <v>0.0875789</v>
      </c>
      <c r="R40" s="11">
        <v>6</v>
      </c>
      <c r="T40" s="11" t="s">
        <v>16</v>
      </c>
      <c r="U40" s="11">
        <v>6</v>
      </c>
      <c r="V40" s="11" t="s">
        <v>69</v>
      </c>
      <c r="W40" s="11">
        <v>0.220099</v>
      </c>
      <c r="X40" s="11">
        <v>0.4806839</v>
      </c>
      <c r="Y40" s="11">
        <v>0.4578873</v>
      </c>
      <c r="Z40" s="11">
        <v>2</v>
      </c>
      <c r="AA40" s="11">
        <v>0.0960936</v>
      </c>
    </row>
    <row r="41" spans="1:27" ht="14.25">
      <c r="A41" s="11" t="s">
        <v>16</v>
      </c>
      <c r="B41" s="11">
        <v>2009</v>
      </c>
      <c r="C41" s="11" t="s">
        <v>70</v>
      </c>
      <c r="D41" s="22">
        <v>0.115236</v>
      </c>
      <c r="E41" s="22">
        <v>0.4420463</v>
      </c>
      <c r="F41" s="23">
        <v>0.2016744</v>
      </c>
      <c r="G41" s="22">
        <v>0.4562293</v>
      </c>
      <c r="H41" s="22">
        <v>0.134537</v>
      </c>
      <c r="I41" s="11">
        <v>2004</v>
      </c>
      <c r="J41" s="44">
        <v>0.5697305</v>
      </c>
      <c r="K41" s="45">
        <v>0.2782625</v>
      </c>
      <c r="L41" s="44">
        <v>0.4884107</v>
      </c>
      <c r="M41" s="11">
        <v>0.1559933</v>
      </c>
      <c r="N41" s="11">
        <v>0.3535755</v>
      </c>
      <c r="O41" s="11">
        <v>0.4411882</v>
      </c>
      <c r="P41" s="11">
        <v>2</v>
      </c>
      <c r="Q41" s="11">
        <v>0.057618</v>
      </c>
      <c r="R41" s="11">
        <v>7</v>
      </c>
      <c r="T41" s="11" t="s">
        <v>16</v>
      </c>
      <c r="U41" s="11">
        <v>7</v>
      </c>
      <c r="V41" s="11" t="s">
        <v>70</v>
      </c>
      <c r="W41" s="11">
        <v>0.220099</v>
      </c>
      <c r="X41" s="11">
        <v>0.4806839</v>
      </c>
      <c r="Y41" s="11">
        <v>0.4578873</v>
      </c>
      <c r="Z41" s="11">
        <v>2</v>
      </c>
      <c r="AA41" s="11">
        <v>0.0672685</v>
      </c>
    </row>
    <row r="42" spans="1:27" ht="14.25">
      <c r="A42" s="11" t="s">
        <v>16</v>
      </c>
      <c r="B42" s="11">
        <v>2009</v>
      </c>
      <c r="C42" s="11" t="s">
        <v>71</v>
      </c>
      <c r="D42" s="22">
        <v>0.0688731</v>
      </c>
      <c r="E42" s="22">
        <v>0.4366054</v>
      </c>
      <c r="F42" s="23">
        <v>0.1974216</v>
      </c>
      <c r="G42" s="22">
        <v>0.4521739</v>
      </c>
      <c r="H42" s="22">
        <v>0.0738604</v>
      </c>
      <c r="I42" s="11">
        <v>2004</v>
      </c>
      <c r="J42" s="44">
        <v>0.6666855</v>
      </c>
      <c r="K42" s="45">
        <v>0.3251779</v>
      </c>
      <c r="L42" s="44">
        <v>0.4877531</v>
      </c>
      <c r="M42" s="11">
        <v>0.1559933</v>
      </c>
      <c r="N42" s="11">
        <v>0.3535755</v>
      </c>
      <c r="O42" s="11">
        <v>0.4411882</v>
      </c>
      <c r="P42" s="11">
        <v>2</v>
      </c>
      <c r="Q42" s="11">
        <v>0.0344366</v>
      </c>
      <c r="R42" s="11">
        <v>8</v>
      </c>
      <c r="T42" s="11" t="s">
        <v>16</v>
      </c>
      <c r="U42" s="11">
        <v>8</v>
      </c>
      <c r="V42" s="11" t="s">
        <v>71</v>
      </c>
      <c r="W42" s="11">
        <v>0.220099</v>
      </c>
      <c r="X42" s="11">
        <v>0.4806839</v>
      </c>
      <c r="Y42" s="11">
        <v>0.4578873</v>
      </c>
      <c r="Z42" s="11">
        <v>2</v>
      </c>
      <c r="AA42" s="11">
        <v>0.0369302</v>
      </c>
    </row>
    <row r="43" spans="1:27" ht="14.25">
      <c r="A43" s="11" t="s">
        <v>16</v>
      </c>
      <c r="B43" s="11">
        <v>2009</v>
      </c>
      <c r="C43" s="11" t="s">
        <v>72</v>
      </c>
      <c r="D43" s="22">
        <v>0.1101033</v>
      </c>
      <c r="E43" s="22">
        <v>0.5156745</v>
      </c>
      <c r="F43" s="23">
        <v>0.2437993</v>
      </c>
      <c r="G43" s="22">
        <v>0.4727775</v>
      </c>
      <c r="H43" s="22">
        <v>0.1119426</v>
      </c>
      <c r="I43" s="11">
        <v>2004</v>
      </c>
      <c r="J43" s="44">
        <v>0.6937104</v>
      </c>
      <c r="K43" s="45">
        <v>0.3414848</v>
      </c>
      <c r="L43" s="44">
        <v>0.4922585</v>
      </c>
      <c r="M43" s="11">
        <v>0.1559933</v>
      </c>
      <c r="N43" s="11">
        <v>0.3535755</v>
      </c>
      <c r="O43" s="11">
        <v>0.4411882</v>
      </c>
      <c r="P43" s="11">
        <v>2</v>
      </c>
      <c r="Q43" s="11">
        <v>0.0550517</v>
      </c>
      <c r="R43" s="11">
        <v>9</v>
      </c>
      <c r="T43" s="11" t="s">
        <v>16</v>
      </c>
      <c r="U43" s="11">
        <v>9</v>
      </c>
      <c r="V43" s="11" t="s">
        <v>72</v>
      </c>
      <c r="W43" s="11">
        <v>0.220099</v>
      </c>
      <c r="X43" s="11">
        <v>0.4806839</v>
      </c>
      <c r="Y43" s="11">
        <v>0.4578873</v>
      </c>
      <c r="Z43" s="11">
        <v>2</v>
      </c>
      <c r="AA43" s="11">
        <v>0.0559713</v>
      </c>
    </row>
    <row r="44" spans="1:27" ht="14.25">
      <c r="A44" s="11" t="s">
        <v>16</v>
      </c>
      <c r="B44" s="11">
        <v>2009</v>
      </c>
      <c r="C44" s="11" t="s">
        <v>73</v>
      </c>
      <c r="D44" s="22">
        <v>0.168795</v>
      </c>
      <c r="E44" s="22">
        <v>0.6178748</v>
      </c>
      <c r="F44" s="23">
        <v>0.2853854</v>
      </c>
      <c r="G44" s="22">
        <v>0.4618822</v>
      </c>
      <c r="H44" s="22">
        <v>0.1449143</v>
      </c>
      <c r="I44" s="11">
        <v>2004</v>
      </c>
      <c r="J44" s="44">
        <v>0.7123352</v>
      </c>
      <c r="K44" s="45">
        <v>0.347163</v>
      </c>
      <c r="L44" s="44">
        <v>0.487359</v>
      </c>
      <c r="M44" s="11">
        <v>0.1559933</v>
      </c>
      <c r="N44" s="11">
        <v>0.3535755</v>
      </c>
      <c r="O44" s="11">
        <v>0.4411882</v>
      </c>
      <c r="P44" s="11">
        <v>2</v>
      </c>
      <c r="Q44" s="11">
        <v>0.0843975</v>
      </c>
      <c r="R44" s="11">
        <v>10</v>
      </c>
      <c r="T44" s="11" t="s">
        <v>16</v>
      </c>
      <c r="U44" s="11">
        <v>10</v>
      </c>
      <c r="V44" s="11" t="s">
        <v>73</v>
      </c>
      <c r="W44" s="11">
        <v>0.220099</v>
      </c>
      <c r="X44" s="11">
        <v>0.4806839</v>
      </c>
      <c r="Y44" s="11">
        <v>0.4578873</v>
      </c>
      <c r="Z44" s="11">
        <v>2</v>
      </c>
      <c r="AA44" s="11">
        <v>0.0724572</v>
      </c>
    </row>
    <row r="45" spans="1:27" ht="14.25">
      <c r="A45" s="11" t="s">
        <v>17</v>
      </c>
      <c r="B45" s="11">
        <v>2008</v>
      </c>
      <c r="C45" s="11" t="s">
        <v>74</v>
      </c>
      <c r="D45" s="22">
        <v>21.54907</v>
      </c>
      <c r="E45" s="22">
        <v>0.595421</v>
      </c>
      <c r="F45" s="23">
        <v>0.3181411</v>
      </c>
      <c r="G45" s="22">
        <v>0.5343128</v>
      </c>
      <c r="H45" s="22">
        <v>23.13627</v>
      </c>
      <c r="I45" s="11">
        <v>2003</v>
      </c>
      <c r="J45" s="44">
        <v>0.6421459</v>
      </c>
      <c r="K45" s="45">
        <v>0.3207353</v>
      </c>
      <c r="L45" s="44">
        <v>0.4994741</v>
      </c>
      <c r="M45" s="11">
        <v>0.3108681</v>
      </c>
      <c r="N45" s="11">
        <v>0.5422732</v>
      </c>
      <c r="O45" s="11">
        <v>0.5732685</v>
      </c>
      <c r="P45" s="11">
        <v>147.7</v>
      </c>
      <c r="Q45" s="11">
        <v>0.1458976</v>
      </c>
      <c r="R45" s="11">
        <v>1</v>
      </c>
      <c r="T45" s="11" t="s">
        <v>17</v>
      </c>
      <c r="U45" s="11">
        <v>1</v>
      </c>
      <c r="V45" s="11" t="s">
        <v>74</v>
      </c>
      <c r="W45" s="11">
        <v>0.3676438</v>
      </c>
      <c r="X45" s="11">
        <v>0.6352859</v>
      </c>
      <c r="Y45" s="11">
        <v>0.578706</v>
      </c>
      <c r="Z45" s="11">
        <v>147.7</v>
      </c>
      <c r="AA45" s="11">
        <v>0.1566437</v>
      </c>
    </row>
    <row r="46" spans="1:27" ht="14.25">
      <c r="A46" s="11" t="s">
        <v>17</v>
      </c>
      <c r="B46" s="11">
        <v>2008</v>
      </c>
      <c r="C46" s="11" t="s">
        <v>75</v>
      </c>
      <c r="D46" s="22">
        <v>19.9621</v>
      </c>
      <c r="E46" s="22">
        <v>0.8633217</v>
      </c>
      <c r="F46" s="23">
        <v>0.5600408</v>
      </c>
      <c r="G46" s="22">
        <v>0.6487046</v>
      </c>
      <c r="H46" s="22">
        <v>28.61142</v>
      </c>
      <c r="I46" s="11">
        <v>2003</v>
      </c>
      <c r="J46" s="44">
        <v>0.8392594</v>
      </c>
      <c r="K46" s="45">
        <v>0.5516301</v>
      </c>
      <c r="L46" s="44">
        <v>0.6572819</v>
      </c>
      <c r="M46" s="11">
        <v>0.3108681</v>
      </c>
      <c r="N46" s="11">
        <v>0.5422732</v>
      </c>
      <c r="O46" s="11">
        <v>0.5732685</v>
      </c>
      <c r="P46" s="11">
        <v>147.7</v>
      </c>
      <c r="Q46" s="11">
        <v>0.135153</v>
      </c>
      <c r="R46" s="11">
        <v>2</v>
      </c>
      <c r="T46" s="11" t="s">
        <v>17</v>
      </c>
      <c r="U46" s="11">
        <v>2</v>
      </c>
      <c r="V46" s="11" t="s">
        <v>75</v>
      </c>
      <c r="W46" s="11">
        <v>0.3676438</v>
      </c>
      <c r="X46" s="11">
        <v>0.6352859</v>
      </c>
      <c r="Y46" s="11">
        <v>0.578706</v>
      </c>
      <c r="Z46" s="11">
        <v>147.7</v>
      </c>
      <c r="AA46" s="11">
        <v>0.1937131</v>
      </c>
    </row>
    <row r="47" spans="1:27" ht="14.25">
      <c r="A47" s="11" t="s">
        <v>17</v>
      </c>
      <c r="B47" s="11">
        <v>2008</v>
      </c>
      <c r="C47" s="11" t="s">
        <v>76</v>
      </c>
      <c r="D47" s="22">
        <v>38.16661</v>
      </c>
      <c r="E47" s="22">
        <v>0.7954547</v>
      </c>
      <c r="F47" s="23">
        <v>0.4960474</v>
      </c>
      <c r="G47" s="22">
        <v>0.6236023</v>
      </c>
      <c r="H47" s="22">
        <v>41.01525</v>
      </c>
      <c r="I47" s="11">
        <v>2003</v>
      </c>
      <c r="J47" s="44">
        <v>0.8329143</v>
      </c>
      <c r="K47" s="45">
        <v>0.5302464</v>
      </c>
      <c r="L47" s="44">
        <v>0.6366158</v>
      </c>
      <c r="M47" s="11">
        <v>0.3108681</v>
      </c>
      <c r="N47" s="11">
        <v>0.5422732</v>
      </c>
      <c r="O47" s="11">
        <v>0.5732685</v>
      </c>
      <c r="P47" s="11">
        <v>147.7</v>
      </c>
      <c r="Q47" s="11">
        <v>0.2584063</v>
      </c>
      <c r="R47" s="11">
        <v>3</v>
      </c>
      <c r="T47" s="11" t="s">
        <v>17</v>
      </c>
      <c r="U47" s="11">
        <v>3</v>
      </c>
      <c r="V47" s="11" t="s">
        <v>76</v>
      </c>
      <c r="W47" s="11">
        <v>0.3676438</v>
      </c>
      <c r="X47" s="11">
        <v>0.6352859</v>
      </c>
      <c r="Y47" s="11">
        <v>0.578706</v>
      </c>
      <c r="Z47" s="11">
        <v>147.7</v>
      </c>
      <c r="AA47" s="11">
        <v>0.277693</v>
      </c>
    </row>
    <row r="48" spans="1:27" ht="14.25">
      <c r="A48" s="11" t="s">
        <v>17</v>
      </c>
      <c r="B48" s="11">
        <v>2008</v>
      </c>
      <c r="C48" s="11" t="s">
        <v>77</v>
      </c>
      <c r="D48" s="22">
        <v>17.09538</v>
      </c>
      <c r="E48" s="22">
        <v>0.2783691</v>
      </c>
      <c r="F48" s="23">
        <v>0.1258786</v>
      </c>
      <c r="G48" s="22">
        <v>0.4522003</v>
      </c>
      <c r="H48" s="22">
        <v>11.74123</v>
      </c>
      <c r="I48" s="11">
        <v>2003</v>
      </c>
      <c r="J48" s="44">
        <v>0.285236</v>
      </c>
      <c r="K48" s="45">
        <v>0.1309911</v>
      </c>
      <c r="L48" s="44">
        <v>0.4592377</v>
      </c>
      <c r="M48" s="11">
        <v>0.3108681</v>
      </c>
      <c r="N48" s="11">
        <v>0.5422732</v>
      </c>
      <c r="O48" s="11">
        <v>0.5732685</v>
      </c>
      <c r="P48" s="11">
        <v>147.7</v>
      </c>
      <c r="Q48" s="11">
        <v>0.1157439</v>
      </c>
      <c r="R48" s="11">
        <v>4</v>
      </c>
      <c r="T48" s="11" t="s">
        <v>17</v>
      </c>
      <c r="U48" s="11">
        <v>4</v>
      </c>
      <c r="V48" s="11" t="s">
        <v>77</v>
      </c>
      <c r="W48" s="11">
        <v>0.3676438</v>
      </c>
      <c r="X48" s="11">
        <v>0.6352859</v>
      </c>
      <c r="Y48" s="11">
        <v>0.578706</v>
      </c>
      <c r="Z48" s="11">
        <v>147.7</v>
      </c>
      <c r="AA48" s="11">
        <v>0.0794938</v>
      </c>
    </row>
    <row r="49" spans="1:27" ht="14.25">
      <c r="A49" s="11" t="s">
        <v>17</v>
      </c>
      <c r="B49" s="11">
        <v>2008</v>
      </c>
      <c r="C49" s="11" t="s">
        <v>78</v>
      </c>
      <c r="D49" s="22">
        <v>21.90103</v>
      </c>
      <c r="E49" s="22">
        <v>0.3428972</v>
      </c>
      <c r="F49" s="23">
        <v>0.1544179</v>
      </c>
      <c r="G49" s="22">
        <v>0.450333</v>
      </c>
      <c r="H49" s="22">
        <v>25.52274</v>
      </c>
      <c r="I49" s="11">
        <v>2003</v>
      </c>
      <c r="J49" s="44">
        <v>0.4759688</v>
      </c>
      <c r="K49" s="45">
        <v>0.215074</v>
      </c>
      <c r="L49" s="44">
        <v>0.4518658</v>
      </c>
      <c r="M49" s="11">
        <v>0.3108681</v>
      </c>
      <c r="N49" s="11">
        <v>0.5422732</v>
      </c>
      <c r="O49" s="11">
        <v>0.5732685</v>
      </c>
      <c r="P49" s="11">
        <v>147.7</v>
      </c>
      <c r="Q49" s="11">
        <v>0.1482805</v>
      </c>
      <c r="R49" s="11">
        <v>5</v>
      </c>
      <c r="T49" s="11" t="s">
        <v>17</v>
      </c>
      <c r="U49" s="11">
        <v>5</v>
      </c>
      <c r="V49" s="11" t="s">
        <v>78</v>
      </c>
      <c r="W49" s="11">
        <v>0.3676438</v>
      </c>
      <c r="X49" s="11">
        <v>0.6352859</v>
      </c>
      <c r="Y49" s="11">
        <v>0.578706</v>
      </c>
      <c r="Z49" s="11">
        <v>147.7</v>
      </c>
      <c r="AA49" s="11">
        <v>0.1728012</v>
      </c>
    </row>
    <row r="50" spans="1:27" ht="14.25">
      <c r="A50" s="11" t="s">
        <v>17</v>
      </c>
      <c r="B50" s="11">
        <v>2008</v>
      </c>
      <c r="C50" s="11" t="s">
        <v>79</v>
      </c>
      <c r="D50" s="22">
        <v>29.02582</v>
      </c>
      <c r="E50" s="22">
        <v>0.258267</v>
      </c>
      <c r="F50" s="23">
        <v>0.1199083</v>
      </c>
      <c r="G50" s="22">
        <v>0.4642805</v>
      </c>
      <c r="H50" s="22">
        <v>17.67308</v>
      </c>
      <c r="I50" s="11">
        <v>2003</v>
      </c>
      <c r="J50" s="44">
        <v>0.2988932</v>
      </c>
      <c r="K50" s="45">
        <v>0.1324888</v>
      </c>
      <c r="L50" s="44">
        <v>0.4432645</v>
      </c>
      <c r="M50" s="11">
        <v>0.3108681</v>
      </c>
      <c r="N50" s="11">
        <v>0.5422732</v>
      </c>
      <c r="O50" s="11">
        <v>0.5732685</v>
      </c>
      <c r="P50" s="11">
        <v>147.7</v>
      </c>
      <c r="Q50" s="11">
        <v>0.1965187</v>
      </c>
      <c r="R50" s="11">
        <v>6</v>
      </c>
      <c r="T50" s="11" t="s">
        <v>17</v>
      </c>
      <c r="U50" s="11">
        <v>6</v>
      </c>
      <c r="V50" s="11" t="s">
        <v>79</v>
      </c>
      <c r="W50" s="11">
        <v>0.3676438</v>
      </c>
      <c r="X50" s="11">
        <v>0.6352859</v>
      </c>
      <c r="Y50" s="11">
        <v>0.578706</v>
      </c>
      <c r="Z50" s="11">
        <v>147.7</v>
      </c>
      <c r="AA50" s="11">
        <v>0.1196552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tabSelected="1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31.00390625" style="11" customWidth="1"/>
    <col min="2" max="2" width="3.140625" style="31" customWidth="1"/>
    <col min="3" max="3" width="10.8515625" style="22" bestFit="1" customWidth="1"/>
    <col min="4" max="4" width="2.140625" style="48" customWidth="1"/>
    <col min="5" max="5" width="9.140625" style="22" customWidth="1"/>
    <col min="6" max="6" width="9.140625" style="23" customWidth="1"/>
    <col min="7" max="7" width="9.140625" style="22" customWidth="1"/>
    <col min="8" max="8" width="2.57421875" style="48" customWidth="1"/>
    <col min="9" max="9" width="9.140625" style="22" customWidth="1"/>
    <col min="10" max="10" width="9.140625" style="23" customWidth="1"/>
    <col min="11" max="11" width="6.7109375" style="22" customWidth="1"/>
    <col min="12" max="12" width="2.28125" style="48" customWidth="1"/>
    <col min="13" max="16" width="9.140625" style="11" customWidth="1"/>
    <col min="17" max="17" width="2.8515625" style="11" customWidth="1"/>
    <col min="18" max="18" width="9.140625" style="11" customWidth="1"/>
    <col min="19" max="19" width="12.00390625" style="11" customWidth="1"/>
    <col min="20" max="20" width="12.8515625" style="11" customWidth="1"/>
    <col min="21" max="16384" width="9.140625" style="11" customWidth="1"/>
  </cols>
  <sheetData>
    <row r="1" spans="1:14" ht="25.5">
      <c r="A1" s="43" t="s">
        <v>90</v>
      </c>
      <c r="B1" s="47"/>
      <c r="N1" s="23"/>
    </row>
    <row r="2" ht="14.25">
      <c r="N2" s="23"/>
    </row>
    <row r="3" spans="1:21" ht="14.25">
      <c r="A3" s="59" t="s">
        <v>18</v>
      </c>
      <c r="B3" s="41"/>
      <c r="C3" s="57" t="s">
        <v>19</v>
      </c>
      <c r="D3" s="38"/>
      <c r="E3" s="62" t="s">
        <v>80</v>
      </c>
      <c r="F3" s="62"/>
      <c r="G3" s="62"/>
      <c r="H3" s="40"/>
      <c r="I3" s="62" t="s">
        <v>81</v>
      </c>
      <c r="J3" s="62"/>
      <c r="K3" s="62"/>
      <c r="L3" s="40"/>
      <c r="M3" s="61" t="s">
        <v>83</v>
      </c>
      <c r="N3" s="61"/>
      <c r="O3" s="61"/>
      <c r="P3" s="61"/>
      <c r="Q3" s="41"/>
      <c r="R3" s="61" t="s">
        <v>84</v>
      </c>
      <c r="S3" s="61"/>
      <c r="T3" s="61"/>
      <c r="U3" s="61"/>
    </row>
    <row r="4" spans="1:21" s="49" customFormat="1" ht="37.5" customHeight="1">
      <c r="A4" s="60"/>
      <c r="B4" s="8"/>
      <c r="C4" s="58"/>
      <c r="D4" s="35"/>
      <c r="E4" s="36" t="s">
        <v>20</v>
      </c>
      <c r="F4" s="34" t="s">
        <v>27</v>
      </c>
      <c r="G4" s="36" t="s">
        <v>21</v>
      </c>
      <c r="H4" s="35"/>
      <c r="I4" s="36" t="s">
        <v>20</v>
      </c>
      <c r="J4" s="34" t="s">
        <v>27</v>
      </c>
      <c r="K4" s="36" t="s">
        <v>21</v>
      </c>
      <c r="L4" s="35"/>
      <c r="M4" s="19" t="s">
        <v>22</v>
      </c>
      <c r="N4" s="19" t="s">
        <v>23</v>
      </c>
      <c r="O4" s="19" t="s">
        <v>24</v>
      </c>
      <c r="P4" s="19" t="s">
        <v>28</v>
      </c>
      <c r="Q4" s="8"/>
      <c r="R4" s="19" t="s">
        <v>25</v>
      </c>
      <c r="S4" s="19" t="s">
        <v>26</v>
      </c>
      <c r="T4" s="56" t="s">
        <v>82</v>
      </c>
      <c r="U4" s="19" t="s">
        <v>29</v>
      </c>
    </row>
    <row r="5" spans="1:33" ht="19.5" customHeight="1">
      <c r="A5" s="31" t="s">
        <v>46</v>
      </c>
      <c r="C5" s="30">
        <v>3.609735</v>
      </c>
      <c r="D5" s="30"/>
      <c r="E5" s="30">
        <v>0.007723</v>
      </c>
      <c r="F5" s="29">
        <v>0.0025951</v>
      </c>
      <c r="G5" s="30">
        <v>0.3360246</v>
      </c>
      <c r="H5" s="30"/>
      <c r="I5" s="30">
        <v>0.0202059</v>
      </c>
      <c r="J5" s="29">
        <v>0.007608</v>
      </c>
      <c r="K5" s="30">
        <v>0.3765263</v>
      </c>
      <c r="L5" s="30"/>
      <c r="M5" s="26">
        <f aca="true" t="shared" si="0" ref="M5:M20">+(E5-I5)/I5</f>
        <v>-0.6177849044091082</v>
      </c>
      <c r="N5" s="26">
        <f aca="true" t="shared" si="1" ref="N5:N20">(G5-K5)/K5</f>
        <v>-0.10756672243081021</v>
      </c>
      <c r="O5" s="26">
        <f aca="true" t="shared" si="2" ref="O5:O20">+M5*N5</f>
        <v>0.06645309733451915</v>
      </c>
      <c r="P5" s="26">
        <f aca="true" t="shared" si="3" ref="P5:P20">+(F5-J5)/J5</f>
        <v>-0.6588985278654049</v>
      </c>
      <c r="Q5" s="26"/>
      <c r="R5" s="27">
        <f aca="true" t="shared" si="4" ref="R5:R20">+M5/$P5*100*-1</f>
        <v>-93.76024961089378</v>
      </c>
      <c r="S5" s="27">
        <f aca="true" t="shared" si="5" ref="S5:S20">+N5/$P5*100*-1</f>
        <v>-16.325233382944084</v>
      </c>
      <c r="T5" s="27">
        <f aca="true" t="shared" si="6" ref="T5:T20">+O5/$P5*100*-1</f>
        <v>10.085482744938492</v>
      </c>
      <c r="U5" s="28">
        <f aca="true" t="shared" si="7" ref="U5:U20">+P5/$P5*100</f>
        <v>100</v>
      </c>
      <c r="V5" s="50"/>
      <c r="W5" s="50"/>
      <c r="X5" s="51"/>
      <c r="Y5" s="51"/>
      <c r="Z5" s="51"/>
      <c r="AA5" s="52"/>
      <c r="AB5" s="52"/>
      <c r="AC5" s="52"/>
      <c r="AD5" s="50"/>
      <c r="AE5" s="50"/>
      <c r="AF5" s="50"/>
      <c r="AG5" s="51"/>
    </row>
    <row r="6" spans="1:33" ht="14.25">
      <c r="A6" s="31" t="s">
        <v>54</v>
      </c>
      <c r="C6" s="30">
        <v>7.62975</v>
      </c>
      <c r="D6" s="30"/>
      <c r="E6" s="30">
        <v>0.0061497</v>
      </c>
      <c r="F6" s="29">
        <v>0.0022093</v>
      </c>
      <c r="G6" s="30">
        <v>0.3592592</v>
      </c>
      <c r="H6" s="30"/>
      <c r="I6" s="30">
        <v>0.0220439</v>
      </c>
      <c r="J6" s="29">
        <v>0.0084205</v>
      </c>
      <c r="K6" s="30">
        <v>0.3819889</v>
      </c>
      <c r="L6" s="30"/>
      <c r="M6" s="26">
        <f t="shared" si="0"/>
        <v>-0.7210248640213393</v>
      </c>
      <c r="N6" s="26">
        <f t="shared" si="1"/>
        <v>-0.05950356149092295</v>
      </c>
      <c r="O6" s="26">
        <f t="shared" si="2"/>
        <v>0.04290354733277812</v>
      </c>
      <c r="P6" s="26">
        <f t="shared" si="3"/>
        <v>-0.7376284068642004</v>
      </c>
      <c r="Q6" s="26"/>
      <c r="R6" s="27">
        <f t="shared" si="4"/>
        <v>-97.74906406961115</v>
      </c>
      <c r="S6" s="27">
        <f t="shared" si="5"/>
        <v>-8.066874992502523</v>
      </c>
      <c r="T6" s="27">
        <f t="shared" si="6"/>
        <v>5.816417444546274</v>
      </c>
      <c r="U6" s="28">
        <f t="shared" si="7"/>
        <v>100</v>
      </c>
      <c r="V6" s="50"/>
      <c r="W6" s="50"/>
      <c r="X6" s="51"/>
      <c r="Y6" s="51"/>
      <c r="Z6" s="51"/>
      <c r="AA6" s="52"/>
      <c r="AB6" s="52"/>
      <c r="AC6" s="52"/>
      <c r="AD6" s="50"/>
      <c r="AE6" s="50"/>
      <c r="AF6" s="50"/>
      <c r="AG6" s="51"/>
    </row>
    <row r="7" spans="1:33" ht="14.25">
      <c r="A7" s="31" t="s">
        <v>50</v>
      </c>
      <c r="C7" s="30">
        <v>2.227815</v>
      </c>
      <c r="D7" s="30"/>
      <c r="E7" s="30">
        <v>0.0115706</v>
      </c>
      <c r="F7" s="29">
        <v>0.004011</v>
      </c>
      <c r="G7" s="30">
        <v>0.3466574</v>
      </c>
      <c r="H7" s="30"/>
      <c r="I7" s="30">
        <v>0.0271421</v>
      </c>
      <c r="J7" s="29">
        <v>0.0106749</v>
      </c>
      <c r="K7" s="30">
        <v>0.3932959</v>
      </c>
      <c r="L7" s="30"/>
      <c r="M7" s="26">
        <f t="shared" si="0"/>
        <v>-0.573702845395161</v>
      </c>
      <c r="N7" s="26">
        <f t="shared" si="1"/>
        <v>-0.11858374318166036</v>
      </c>
      <c r="O7" s="26">
        <f t="shared" si="2"/>
        <v>0.06803183088092757</v>
      </c>
      <c r="P7" s="26">
        <f t="shared" si="3"/>
        <v>-0.6242587752578479</v>
      </c>
      <c r="Q7" s="26"/>
      <c r="R7" s="27">
        <f t="shared" si="4"/>
        <v>-91.90144666499803</v>
      </c>
      <c r="S7" s="27">
        <f t="shared" si="5"/>
        <v>-18.99592731118273</v>
      </c>
      <c r="T7" s="27">
        <f t="shared" si="6"/>
        <v>10.898017549345184</v>
      </c>
      <c r="U7" s="28">
        <f t="shared" si="7"/>
        <v>100</v>
      </c>
      <c r="V7" s="50"/>
      <c r="W7" s="50"/>
      <c r="X7" s="51"/>
      <c r="Y7" s="51"/>
      <c r="Z7" s="51"/>
      <c r="AA7" s="52"/>
      <c r="AB7" s="52"/>
      <c r="AC7" s="52"/>
      <c r="AD7" s="50"/>
      <c r="AE7" s="50"/>
      <c r="AF7" s="50"/>
      <c r="AG7" s="51"/>
    </row>
    <row r="8" spans="1:33" ht="14.25">
      <c r="A8" s="31" t="s">
        <v>88</v>
      </c>
      <c r="C8" s="30">
        <v>0.9949757</v>
      </c>
      <c r="D8" s="30"/>
      <c r="E8" s="30">
        <v>0.0655062</v>
      </c>
      <c r="F8" s="29">
        <v>0.0262326</v>
      </c>
      <c r="G8" s="30">
        <v>0.4004603</v>
      </c>
      <c r="H8" s="30"/>
      <c r="I8" s="30">
        <v>0.031685</v>
      </c>
      <c r="J8" s="29">
        <v>0.0124019</v>
      </c>
      <c r="K8" s="30">
        <v>0.3914129</v>
      </c>
      <c r="L8" s="30"/>
      <c r="M8" s="26">
        <f t="shared" si="0"/>
        <v>1.0674199147861765</v>
      </c>
      <c r="N8" s="26">
        <f t="shared" si="1"/>
        <v>0.023114721052882987</v>
      </c>
      <c r="O8" s="26">
        <f t="shared" si="2"/>
        <v>0.024673113576574597</v>
      </c>
      <c r="P8" s="26">
        <f t="shared" si="3"/>
        <v>1.1152081535893692</v>
      </c>
      <c r="Q8" s="26"/>
      <c r="R8" s="27">
        <f t="shared" si="4"/>
        <v>-95.71485927094568</v>
      </c>
      <c r="S8" s="27">
        <f t="shared" si="5"/>
        <v>-2.0726822143908086</v>
      </c>
      <c r="T8" s="27">
        <f t="shared" si="6"/>
        <v>-2.2124222726638605</v>
      </c>
      <c r="U8" s="28">
        <f t="shared" si="7"/>
        <v>100</v>
      </c>
      <c r="V8" s="50"/>
      <c r="W8" s="50"/>
      <c r="X8" s="51"/>
      <c r="Y8" s="51"/>
      <c r="Z8" s="51"/>
      <c r="AA8" s="52"/>
      <c r="AB8" s="52"/>
      <c r="AC8" s="52"/>
      <c r="AD8" s="50"/>
      <c r="AE8" s="50"/>
      <c r="AF8" s="50"/>
      <c r="AG8" s="51"/>
    </row>
    <row r="9" spans="1:33" ht="14.25">
      <c r="A9" s="31" t="s">
        <v>41</v>
      </c>
      <c r="C9" s="30">
        <v>1.550479</v>
      </c>
      <c r="D9" s="30"/>
      <c r="E9" s="30">
        <v>0.024075</v>
      </c>
      <c r="F9" s="29">
        <v>0.0085182</v>
      </c>
      <c r="G9" s="30">
        <v>0.3538183</v>
      </c>
      <c r="H9" s="30"/>
      <c r="I9" s="30">
        <v>0.0404385</v>
      </c>
      <c r="J9" s="29">
        <v>0.0151368</v>
      </c>
      <c r="K9" s="30">
        <v>0.3743165</v>
      </c>
      <c r="L9" s="30"/>
      <c r="M9" s="12">
        <f t="shared" si="0"/>
        <v>-0.40465150784524656</v>
      </c>
      <c r="N9" s="12">
        <f t="shared" si="1"/>
        <v>-0.054761678953505984</v>
      </c>
      <c r="O9" s="9">
        <f t="shared" si="2"/>
        <v>0.0221593959606735</v>
      </c>
      <c r="P9" s="12">
        <f t="shared" si="3"/>
        <v>-0.4372522593943238</v>
      </c>
      <c r="Q9" s="12"/>
      <c r="R9" s="14">
        <f t="shared" si="4"/>
        <v>-92.54417768035428</v>
      </c>
      <c r="S9" s="14">
        <f t="shared" si="5"/>
        <v>-12.524047109410288</v>
      </c>
      <c r="T9" s="14">
        <f t="shared" si="6"/>
        <v>5.067874547147775</v>
      </c>
      <c r="U9" s="15">
        <f t="shared" si="7"/>
        <v>100</v>
      </c>
      <c r="V9" s="50"/>
      <c r="W9" s="50"/>
      <c r="X9" s="51"/>
      <c r="Y9" s="51"/>
      <c r="Z9" s="51"/>
      <c r="AA9" s="52"/>
      <c r="AB9" s="52"/>
      <c r="AC9" s="52"/>
      <c r="AD9" s="50"/>
      <c r="AE9" s="50"/>
      <c r="AF9" s="50"/>
      <c r="AG9" s="51"/>
    </row>
    <row r="10" spans="1:33" s="54" customFormat="1" ht="14.25">
      <c r="A10" s="31" t="s">
        <v>51</v>
      </c>
      <c r="B10" s="31"/>
      <c r="C10" s="30">
        <v>1.640578</v>
      </c>
      <c r="D10" s="30"/>
      <c r="E10" s="30">
        <v>0.0267681</v>
      </c>
      <c r="F10" s="29">
        <v>0.0099004</v>
      </c>
      <c r="G10" s="30">
        <v>0.3698592</v>
      </c>
      <c r="H10" s="30"/>
      <c r="I10" s="30">
        <v>0.0491542</v>
      </c>
      <c r="J10" s="29">
        <v>0.0180303</v>
      </c>
      <c r="K10" s="30">
        <v>0.3668107</v>
      </c>
      <c r="L10" s="30"/>
      <c r="M10" s="26">
        <f t="shared" si="0"/>
        <v>-0.4554259859788177</v>
      </c>
      <c r="N10" s="26">
        <f t="shared" si="1"/>
        <v>0.008310826265427944</v>
      </c>
      <c r="O10" s="26">
        <f t="shared" si="2"/>
        <v>-0.003784966246231177</v>
      </c>
      <c r="P10" s="26">
        <f t="shared" si="3"/>
        <v>-0.45090209258858693</v>
      </c>
      <c r="Q10" s="26"/>
      <c r="R10" s="27">
        <f t="shared" si="4"/>
        <v>-101.00329837997857</v>
      </c>
      <c r="S10" s="27">
        <f t="shared" si="5"/>
        <v>1.8431553993720156</v>
      </c>
      <c r="T10" s="27">
        <f t="shared" si="6"/>
        <v>-0.8394208650711816</v>
      </c>
      <c r="U10" s="28">
        <f t="shared" si="7"/>
        <v>100</v>
      </c>
      <c r="V10" s="50"/>
      <c r="W10" s="50"/>
      <c r="X10" s="51"/>
      <c r="Y10" s="51"/>
      <c r="Z10" s="51"/>
      <c r="AA10" s="52"/>
      <c r="AB10" s="52"/>
      <c r="AC10" s="52"/>
      <c r="AD10" s="50"/>
      <c r="AE10" s="50"/>
      <c r="AF10" s="50"/>
      <c r="AG10" s="53"/>
    </row>
    <row r="11" spans="1:33" s="54" customFormat="1" ht="14.25">
      <c r="A11" s="31" t="s">
        <v>48</v>
      </c>
      <c r="B11" s="31"/>
      <c r="C11" s="30">
        <v>2.450189</v>
      </c>
      <c r="D11" s="30"/>
      <c r="E11" s="30">
        <v>0.021579</v>
      </c>
      <c r="F11" s="29">
        <v>0.0082095</v>
      </c>
      <c r="G11" s="30">
        <v>0.3804401</v>
      </c>
      <c r="H11" s="30"/>
      <c r="I11" s="30">
        <v>0.0533666</v>
      </c>
      <c r="J11" s="29">
        <v>0.0217874</v>
      </c>
      <c r="K11" s="30">
        <v>0.4082581</v>
      </c>
      <c r="L11" s="30"/>
      <c r="M11" s="26">
        <f t="shared" si="0"/>
        <v>-0.5956459658288142</v>
      </c>
      <c r="N11" s="26">
        <f t="shared" si="1"/>
        <v>-0.06813826841402536</v>
      </c>
      <c r="O11" s="26">
        <f t="shared" si="2"/>
        <v>0.04058628469937512</v>
      </c>
      <c r="P11" s="26">
        <f t="shared" si="3"/>
        <v>-0.623199647502685</v>
      </c>
      <c r="Q11" s="26"/>
      <c r="R11" s="27">
        <f t="shared" si="4"/>
        <v>-95.57867502263758</v>
      </c>
      <c r="S11" s="27">
        <f t="shared" si="5"/>
        <v>-10.933617932402921</v>
      </c>
      <c r="T11" s="27">
        <f t="shared" si="6"/>
        <v>6.51256541334938</v>
      </c>
      <c r="U11" s="28">
        <f t="shared" si="7"/>
        <v>100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1"/>
    </row>
    <row r="12" spans="1:28" ht="14.25">
      <c r="A12" s="31" t="s">
        <v>42</v>
      </c>
      <c r="C12" s="30">
        <v>1.959807</v>
      </c>
      <c r="D12" s="30"/>
      <c r="E12" s="30">
        <v>0.0337159</v>
      </c>
      <c r="F12" s="29">
        <v>0.0121713</v>
      </c>
      <c r="G12" s="30">
        <v>0.360996</v>
      </c>
      <c r="H12" s="30"/>
      <c r="I12" s="30">
        <v>0.0799712</v>
      </c>
      <c r="J12" s="29">
        <v>0.0330235</v>
      </c>
      <c r="K12" s="30">
        <v>0.4129423</v>
      </c>
      <c r="L12" s="30"/>
      <c r="M12" s="12">
        <f t="shared" si="0"/>
        <v>-0.5783994738105719</v>
      </c>
      <c r="N12" s="12">
        <f t="shared" si="1"/>
        <v>-0.12579554092666215</v>
      </c>
      <c r="O12" s="9">
        <f t="shared" si="2"/>
        <v>0.07276007467969764</v>
      </c>
      <c r="P12" s="12">
        <f t="shared" si="3"/>
        <v>-0.6314351900919042</v>
      </c>
      <c r="Q12" s="12"/>
      <c r="R12" s="14">
        <f t="shared" si="4"/>
        <v>-91.60076645813594</v>
      </c>
      <c r="S12" s="14">
        <f t="shared" si="5"/>
        <v>-19.92216190997414</v>
      </c>
      <c r="T12" s="14">
        <f t="shared" si="6"/>
        <v>11.52296796589806</v>
      </c>
      <c r="U12" s="15">
        <f t="shared" si="7"/>
        <v>100</v>
      </c>
      <c r="V12" s="51"/>
      <c r="W12" s="51"/>
      <c r="X12" s="51"/>
      <c r="Y12" s="51"/>
      <c r="Z12" s="51"/>
      <c r="AA12" s="51"/>
      <c r="AB12" s="51"/>
    </row>
    <row r="13" spans="1:28" s="49" customFormat="1" ht="14.25">
      <c r="A13" s="31" t="s">
        <v>45</v>
      </c>
      <c r="B13" s="31"/>
      <c r="C13" s="30">
        <v>4.705558</v>
      </c>
      <c r="D13" s="30"/>
      <c r="E13" s="30">
        <v>0.0423525</v>
      </c>
      <c r="F13" s="29">
        <v>0.0161982</v>
      </c>
      <c r="G13" s="30">
        <v>0.3824624</v>
      </c>
      <c r="H13" s="30"/>
      <c r="I13" s="30">
        <v>0.088061</v>
      </c>
      <c r="J13" s="29">
        <v>0.0377211</v>
      </c>
      <c r="K13" s="30">
        <v>0.4283512</v>
      </c>
      <c r="L13" s="30"/>
      <c r="M13" s="26">
        <f t="shared" si="0"/>
        <v>-0.519054973257174</v>
      </c>
      <c r="N13" s="26">
        <f t="shared" si="1"/>
        <v>-0.10712891664596716</v>
      </c>
      <c r="O13" s="26">
        <f t="shared" si="2"/>
        <v>0.05560579696474251</v>
      </c>
      <c r="P13" s="26">
        <f t="shared" si="3"/>
        <v>-0.570579861138726</v>
      </c>
      <c r="Q13" s="26"/>
      <c r="R13" s="27">
        <f t="shared" si="4"/>
        <v>-90.96973247903946</v>
      </c>
      <c r="S13" s="27">
        <f t="shared" si="5"/>
        <v>-18.775446513686315</v>
      </c>
      <c r="T13" s="27">
        <f t="shared" si="6"/>
        <v>9.745488888052952</v>
      </c>
      <c r="U13" s="28">
        <f t="shared" si="7"/>
        <v>100</v>
      </c>
      <c r="V13" s="55"/>
      <c r="W13" s="55"/>
      <c r="X13" s="55"/>
      <c r="Y13" s="55"/>
      <c r="Z13" s="55"/>
      <c r="AA13" s="55"/>
      <c r="AB13" s="55"/>
    </row>
    <row r="14" spans="1:23" ht="14.25">
      <c r="A14" s="31" t="s">
        <v>44</v>
      </c>
      <c r="C14" s="30">
        <v>3.577945</v>
      </c>
      <c r="D14" s="30"/>
      <c r="E14" s="30">
        <v>0.0550699</v>
      </c>
      <c r="F14" s="29">
        <v>0.0219729</v>
      </c>
      <c r="G14" s="30">
        <v>0.398999</v>
      </c>
      <c r="H14" s="30"/>
      <c r="I14" s="30">
        <v>0.089036</v>
      </c>
      <c r="J14" s="29">
        <v>0.0402162</v>
      </c>
      <c r="K14" s="30">
        <v>0.4516853</v>
      </c>
      <c r="L14" s="30"/>
      <c r="M14" s="12">
        <f t="shared" si="0"/>
        <v>-0.38148726357877716</v>
      </c>
      <c r="N14" s="12">
        <f t="shared" si="1"/>
        <v>-0.11664382259064003</v>
      </c>
      <c r="O14" s="9">
        <f t="shared" si="2"/>
        <v>0.044498132693471616</v>
      </c>
      <c r="P14" s="12">
        <f t="shared" si="3"/>
        <v>-0.4536306264639623</v>
      </c>
      <c r="Q14" s="12"/>
      <c r="R14" s="14">
        <f t="shared" si="4"/>
        <v>-84.09645233886862</v>
      </c>
      <c r="S14" s="14">
        <f t="shared" si="5"/>
        <v>-25.713392303309696</v>
      </c>
      <c r="T14" s="14">
        <f t="shared" si="6"/>
        <v>9.809331667117206</v>
      </c>
      <c r="U14" s="15">
        <f t="shared" si="7"/>
        <v>100</v>
      </c>
      <c r="V14" s="31"/>
      <c r="W14" s="31"/>
    </row>
    <row r="15" spans="1:23" ht="14.25">
      <c r="A15" s="31" t="s">
        <v>89</v>
      </c>
      <c r="C15" s="30">
        <v>1.968212</v>
      </c>
      <c r="D15" s="30"/>
      <c r="E15" s="30">
        <v>0.0833208</v>
      </c>
      <c r="F15" s="29">
        <v>0.0365803</v>
      </c>
      <c r="G15" s="30">
        <v>0.4390294</v>
      </c>
      <c r="H15" s="30"/>
      <c r="I15" s="30">
        <v>0.0998653</v>
      </c>
      <c r="J15" s="29">
        <v>0.0409548</v>
      </c>
      <c r="K15" s="30">
        <v>0.4101006</v>
      </c>
      <c r="L15" s="30"/>
      <c r="M15" s="26">
        <f t="shared" si="0"/>
        <v>-0.16566815500479148</v>
      </c>
      <c r="N15" s="26">
        <f t="shared" si="1"/>
        <v>0.07054074049147949</v>
      </c>
      <c r="O15" s="26">
        <f t="shared" si="2"/>
        <v>-0.011686354329895194</v>
      </c>
      <c r="P15" s="26">
        <f t="shared" si="3"/>
        <v>-0.10681287663472894</v>
      </c>
      <c r="Q15" s="26"/>
      <c r="R15" s="27">
        <f t="shared" si="4"/>
        <v>-155.1012951100752</v>
      </c>
      <c r="S15" s="27">
        <f t="shared" si="5"/>
        <v>66.0414200178408</v>
      </c>
      <c r="T15" s="27">
        <f t="shared" si="6"/>
        <v>-10.94096020825219</v>
      </c>
      <c r="U15" s="28">
        <f t="shared" si="7"/>
        <v>100</v>
      </c>
      <c r="V15" s="31"/>
      <c r="W15" s="31"/>
    </row>
    <row r="16" spans="1:23" ht="14.25">
      <c r="A16" s="31" t="s">
        <v>49</v>
      </c>
      <c r="C16" s="30">
        <v>2.643809</v>
      </c>
      <c r="D16" s="30"/>
      <c r="E16" s="30">
        <v>0.0630236</v>
      </c>
      <c r="F16" s="29">
        <v>0.0247547</v>
      </c>
      <c r="G16" s="30">
        <v>0.3927854</v>
      </c>
      <c r="H16" s="30"/>
      <c r="I16" s="30">
        <v>0.134822</v>
      </c>
      <c r="J16" s="29">
        <v>0.0612287</v>
      </c>
      <c r="K16" s="30">
        <v>0.454145</v>
      </c>
      <c r="L16" s="30"/>
      <c r="M16" s="26">
        <f t="shared" si="0"/>
        <v>-0.5325421667086974</v>
      </c>
      <c r="N16" s="26">
        <f t="shared" si="1"/>
        <v>-0.13511015204395074</v>
      </c>
      <c r="O16" s="26">
        <f t="shared" si="2"/>
        <v>0.07195185311382707</v>
      </c>
      <c r="P16" s="26">
        <f t="shared" si="3"/>
        <v>-0.5957010356254501</v>
      </c>
      <c r="Q16" s="26"/>
      <c r="R16" s="27">
        <f t="shared" si="4"/>
        <v>-89.3975559652268</v>
      </c>
      <c r="S16" s="27">
        <f t="shared" si="5"/>
        <v>-22.680865730255658</v>
      </c>
      <c r="T16" s="27">
        <f t="shared" si="6"/>
        <v>12.07851737881939</v>
      </c>
      <c r="U16" s="28">
        <f t="shared" si="7"/>
        <v>100</v>
      </c>
      <c r="V16" s="31"/>
      <c r="W16" s="31"/>
    </row>
    <row r="17" spans="1:23" ht="14.25">
      <c r="A17" s="31" t="s">
        <v>47</v>
      </c>
      <c r="C17" s="30">
        <v>2.438378</v>
      </c>
      <c r="D17" s="30"/>
      <c r="E17" s="30">
        <v>0.0903392</v>
      </c>
      <c r="F17" s="29">
        <v>0.0368543</v>
      </c>
      <c r="G17" s="30">
        <v>0.4079549</v>
      </c>
      <c r="H17" s="30"/>
      <c r="I17" s="30">
        <v>0.156057</v>
      </c>
      <c r="J17" s="29">
        <v>0.0702158</v>
      </c>
      <c r="K17" s="30">
        <v>0.4499366</v>
      </c>
      <c r="L17" s="30"/>
      <c r="M17" s="26">
        <f t="shared" si="0"/>
        <v>-0.42111408011175405</v>
      </c>
      <c r="N17" s="26">
        <f t="shared" si="1"/>
        <v>-0.09330581241890526</v>
      </c>
      <c r="O17" s="26">
        <f t="shared" si="2"/>
        <v>0.039292391365867166</v>
      </c>
      <c r="P17" s="26">
        <f t="shared" si="3"/>
        <v>-0.47512810507036873</v>
      </c>
      <c r="Q17" s="26"/>
      <c r="R17" s="27">
        <f t="shared" si="4"/>
        <v>-88.6316922989401</v>
      </c>
      <c r="S17" s="27">
        <f t="shared" si="5"/>
        <v>-19.638032653338037</v>
      </c>
      <c r="T17" s="27">
        <f t="shared" si="6"/>
        <v>8.269852056015035</v>
      </c>
      <c r="U17" s="28">
        <f t="shared" si="7"/>
        <v>100</v>
      </c>
      <c r="V17" s="31"/>
      <c r="W17" s="31"/>
    </row>
    <row r="18" spans="1:23" ht="14.25">
      <c r="A18" s="31" t="s">
        <v>43</v>
      </c>
      <c r="C18" s="30">
        <v>2.950377</v>
      </c>
      <c r="D18" s="30"/>
      <c r="E18" s="30">
        <v>0.1434343</v>
      </c>
      <c r="F18" s="29">
        <v>0.0590971</v>
      </c>
      <c r="G18" s="30">
        <v>0.4120152</v>
      </c>
      <c r="H18" s="30"/>
      <c r="I18" s="30">
        <v>0.19793</v>
      </c>
      <c r="J18" s="29">
        <v>0.085332</v>
      </c>
      <c r="K18" s="30">
        <v>0.4311218</v>
      </c>
      <c r="L18" s="30"/>
      <c r="M18" s="12">
        <f t="shared" si="0"/>
        <v>-0.2753281463143536</v>
      </c>
      <c r="N18" s="12">
        <f t="shared" si="1"/>
        <v>-0.04431833416913729</v>
      </c>
      <c r="O18" s="9">
        <f t="shared" si="2"/>
        <v>0.012202084794528648</v>
      </c>
      <c r="P18" s="12">
        <f t="shared" si="3"/>
        <v>-0.307445038203722</v>
      </c>
      <c r="Q18" s="12"/>
      <c r="R18" s="14">
        <f t="shared" si="4"/>
        <v>-89.55361515117808</v>
      </c>
      <c r="S18" s="14">
        <f t="shared" si="5"/>
        <v>-14.415042905903292</v>
      </c>
      <c r="T18" s="14">
        <f t="shared" si="6"/>
        <v>3.9688670423242263</v>
      </c>
      <c r="U18" s="15">
        <f t="shared" si="7"/>
        <v>100</v>
      </c>
      <c r="V18" s="31"/>
      <c r="W18" s="31"/>
    </row>
    <row r="19" spans="1:23" s="54" customFormat="1" ht="14.25">
      <c r="A19" s="31" t="s">
        <v>40</v>
      </c>
      <c r="B19" s="31"/>
      <c r="C19" s="30">
        <v>2.595545</v>
      </c>
      <c r="D19" s="30"/>
      <c r="E19" s="30">
        <v>0.1166372</v>
      </c>
      <c r="F19" s="29">
        <v>0.0530454</v>
      </c>
      <c r="G19" s="30">
        <v>0.4547898</v>
      </c>
      <c r="H19" s="30"/>
      <c r="I19" s="30">
        <v>0.1781163</v>
      </c>
      <c r="J19" s="29">
        <v>0.0858416</v>
      </c>
      <c r="K19" s="30">
        <v>0.4819412</v>
      </c>
      <c r="L19" s="30"/>
      <c r="M19" s="12">
        <f t="shared" si="0"/>
        <v>-0.34516268303350117</v>
      </c>
      <c r="N19" s="12">
        <f t="shared" si="1"/>
        <v>-0.05633757811118865</v>
      </c>
      <c r="O19" s="9">
        <f t="shared" si="2"/>
        <v>0.01944562961646732</v>
      </c>
      <c r="P19" s="12">
        <f t="shared" si="3"/>
        <v>-0.3820548545227489</v>
      </c>
      <c r="Q19" s="12"/>
      <c r="R19" s="14">
        <f t="shared" si="4"/>
        <v>-90.34375010485542</v>
      </c>
      <c r="S19" s="14">
        <f t="shared" si="5"/>
        <v>-14.74593960638553</v>
      </c>
      <c r="T19" s="14">
        <f t="shared" si="6"/>
        <v>5.0897480783899995</v>
      </c>
      <c r="U19" s="15">
        <f t="shared" si="7"/>
        <v>100</v>
      </c>
      <c r="V19" s="10"/>
      <c r="W19" s="10"/>
    </row>
    <row r="20" spans="1:21" s="31" customFormat="1" ht="14.25">
      <c r="A20" s="31" t="s">
        <v>53</v>
      </c>
      <c r="C20" s="30">
        <v>1.456849</v>
      </c>
      <c r="D20" s="30"/>
      <c r="E20" s="30">
        <v>0.1291703</v>
      </c>
      <c r="F20" s="29">
        <v>0.0532579</v>
      </c>
      <c r="G20" s="30">
        <v>0.4123078</v>
      </c>
      <c r="H20" s="30"/>
      <c r="I20" s="30">
        <v>0.2880124</v>
      </c>
      <c r="J20" s="29">
        <v>0.1432848</v>
      </c>
      <c r="K20" s="30">
        <v>0.4974951</v>
      </c>
      <c r="L20" s="30"/>
      <c r="M20" s="26">
        <f t="shared" si="0"/>
        <v>-0.5515113238180023</v>
      </c>
      <c r="N20" s="26">
        <f t="shared" si="1"/>
        <v>-0.17123244027931134</v>
      </c>
      <c r="O20" s="26">
        <f t="shared" si="2"/>
        <v>0.09443662981903</v>
      </c>
      <c r="P20" s="26">
        <f t="shared" si="3"/>
        <v>-0.6283073989704421</v>
      </c>
      <c r="Q20" s="26"/>
      <c r="R20" s="27">
        <f t="shared" si="4"/>
        <v>-87.77730848335075</v>
      </c>
      <c r="S20" s="27">
        <f t="shared" si="5"/>
        <v>-27.25297212159151</v>
      </c>
      <c r="T20" s="27">
        <f t="shared" si="6"/>
        <v>15.030322732754046</v>
      </c>
      <c r="U20" s="28">
        <f t="shared" si="7"/>
        <v>100</v>
      </c>
    </row>
    <row r="21" spans="1:21" s="10" customFormat="1" ht="6.75" customHeight="1">
      <c r="A21" s="33"/>
      <c r="B21" s="33"/>
      <c r="C21" s="37"/>
      <c r="D21" s="37"/>
      <c r="E21" s="37"/>
      <c r="F21" s="32"/>
      <c r="G21" s="37"/>
      <c r="H21" s="37"/>
      <c r="I21" s="37"/>
      <c r="J21" s="32"/>
      <c r="K21" s="37"/>
      <c r="L21" s="37"/>
      <c r="M21" s="16"/>
      <c r="N21" s="16"/>
      <c r="O21" s="16"/>
      <c r="P21" s="16"/>
      <c r="Q21" s="16"/>
      <c r="R21" s="17"/>
      <c r="S21" s="17"/>
      <c r="T21" s="17"/>
      <c r="U21" s="18"/>
    </row>
  </sheetData>
  <sheetProtection/>
  <mergeCells count="6">
    <mergeCell ref="C3:C4"/>
    <mergeCell ref="A3:A4"/>
    <mergeCell ref="M3:P3"/>
    <mergeCell ref="R3:U3"/>
    <mergeCell ref="E3:G3"/>
    <mergeCell ref="I3:K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"/>
  <sheetViews>
    <sheetView showGridLines="0" workbookViewId="0" topLeftCell="A1">
      <selection activeCell="A8" sqref="A8"/>
    </sheetView>
  </sheetViews>
  <sheetFormatPr defaultColWidth="9.140625" defaultRowHeight="15"/>
  <cols>
    <col min="1" max="1" width="31.00390625" style="0" customWidth="1"/>
    <col min="2" max="2" width="3.140625" style="7" customWidth="1"/>
    <col min="3" max="3" width="10.8515625" style="21" bestFit="1" customWidth="1"/>
    <col min="4" max="4" width="2.140625" style="39" customWidth="1"/>
    <col min="5" max="5" width="9.140625" style="21" customWidth="1"/>
    <col min="6" max="6" width="9.140625" style="1" customWidth="1"/>
    <col min="7" max="7" width="9.140625" style="21" customWidth="1"/>
    <col min="8" max="8" width="2.57421875" style="39" customWidth="1"/>
    <col min="9" max="9" width="9.140625" style="21" customWidth="1"/>
    <col min="10" max="10" width="9.140625" style="1" customWidth="1"/>
    <col min="11" max="11" width="6.7109375" style="21" customWidth="1"/>
    <col min="12" max="12" width="2.28125" style="39" customWidth="1"/>
    <col min="17" max="17" width="2.8515625" style="0" customWidth="1"/>
    <col min="19" max="19" width="12.00390625" style="0" customWidth="1"/>
    <col min="21" max="21" width="8.421875" style="0" bestFit="1" customWidth="1"/>
  </cols>
  <sheetData>
    <row r="1" spans="1:14" ht="25.5">
      <c r="A1" s="43" t="s">
        <v>17</v>
      </c>
      <c r="B1" s="42"/>
      <c r="N1" s="1"/>
    </row>
    <row r="2" ht="14.25">
      <c r="N2" s="1"/>
    </row>
    <row r="3" spans="1:21" s="11" customFormat="1" ht="14.25">
      <c r="A3" s="59" t="s">
        <v>18</v>
      </c>
      <c r="B3" s="41"/>
      <c r="C3" s="57" t="s">
        <v>19</v>
      </c>
      <c r="D3" s="38"/>
      <c r="E3" s="62" t="s">
        <v>87</v>
      </c>
      <c r="F3" s="62"/>
      <c r="G3" s="62"/>
      <c r="H3" s="40"/>
      <c r="I3" s="62" t="s">
        <v>86</v>
      </c>
      <c r="J3" s="62"/>
      <c r="K3" s="62"/>
      <c r="L3" s="40"/>
      <c r="M3" s="61" t="s">
        <v>83</v>
      </c>
      <c r="N3" s="61"/>
      <c r="O3" s="61"/>
      <c r="P3" s="61"/>
      <c r="Q3" s="41"/>
      <c r="R3" s="61" t="s">
        <v>84</v>
      </c>
      <c r="S3" s="61"/>
      <c r="T3" s="61"/>
      <c r="U3" s="61"/>
    </row>
    <row r="4" spans="1:21" s="49" customFormat="1" ht="37.5" customHeight="1">
      <c r="A4" s="60"/>
      <c r="B4" s="8"/>
      <c r="C4" s="58"/>
      <c r="D4" s="35"/>
      <c r="E4" s="36" t="s">
        <v>20</v>
      </c>
      <c r="F4" s="34" t="s">
        <v>27</v>
      </c>
      <c r="G4" s="36" t="s">
        <v>21</v>
      </c>
      <c r="H4" s="35"/>
      <c r="I4" s="36" t="s">
        <v>20</v>
      </c>
      <c r="J4" s="34" t="s">
        <v>27</v>
      </c>
      <c r="K4" s="36" t="s">
        <v>21</v>
      </c>
      <c r="L4" s="35"/>
      <c r="M4" s="19" t="s">
        <v>22</v>
      </c>
      <c r="N4" s="19" t="s">
        <v>23</v>
      </c>
      <c r="O4" s="19" t="s">
        <v>24</v>
      </c>
      <c r="P4" s="19" t="s">
        <v>28</v>
      </c>
      <c r="Q4" s="8"/>
      <c r="R4" s="19" t="s">
        <v>25</v>
      </c>
      <c r="S4" s="19" t="s">
        <v>26</v>
      </c>
      <c r="T4" s="56" t="s">
        <v>82</v>
      </c>
      <c r="U4" s="19" t="s">
        <v>29</v>
      </c>
    </row>
    <row r="5" spans="1:33" ht="19.5" customHeight="1">
      <c r="A5" s="11" t="s">
        <v>77</v>
      </c>
      <c r="B5" s="31"/>
      <c r="C5" s="46">
        <v>17.09538</v>
      </c>
      <c r="D5" s="30"/>
      <c r="E5" s="46">
        <v>0.2783691</v>
      </c>
      <c r="F5" s="12">
        <v>0.1258786</v>
      </c>
      <c r="G5" s="46">
        <v>0.4522003</v>
      </c>
      <c r="H5" s="30"/>
      <c r="I5" s="46">
        <v>0.285236</v>
      </c>
      <c r="J5" s="12">
        <v>0.1309911</v>
      </c>
      <c r="K5" s="46">
        <v>0.4592377</v>
      </c>
      <c r="L5" s="30"/>
      <c r="M5" s="12">
        <f aca="true" t="shared" si="0" ref="M5:M10">+(E5-I5)/I5</f>
        <v>-0.024074450630355248</v>
      </c>
      <c r="N5" s="12">
        <f aca="true" t="shared" si="1" ref="N5:N10">(G5-K5)/K5</f>
        <v>-0.01532409033491812</v>
      </c>
      <c r="O5" s="9">
        <f aca="true" t="shared" si="2" ref="O5:O10">+M5*N5</f>
        <v>0.0003689190562230903</v>
      </c>
      <c r="P5" s="12">
        <f aca="true" t="shared" si="3" ref="P5:P10">+(F5-J5)/J5</f>
        <v>-0.03902936917088254</v>
      </c>
      <c r="Q5" s="12"/>
      <c r="R5" s="14">
        <f aca="true" t="shared" si="4" ref="R5:T10">+M5/$P5*100*-1</f>
        <v>-61.682909925984006</v>
      </c>
      <c r="S5" s="14">
        <f t="shared" si="4"/>
        <v>-39.262972116778414</v>
      </c>
      <c r="T5" s="14">
        <f t="shared" si="4"/>
        <v>0.9452344838263965</v>
      </c>
      <c r="U5" s="15">
        <f aca="true" t="shared" si="5" ref="U5:U10">+P5/$P5*100</f>
        <v>100</v>
      </c>
      <c r="V5" s="4"/>
      <c r="W5" s="4"/>
      <c r="X5" s="2"/>
      <c r="Y5" s="2"/>
      <c r="Z5" s="2"/>
      <c r="AA5" s="3"/>
      <c r="AB5" s="3"/>
      <c r="AC5" s="3"/>
      <c r="AD5" s="4"/>
      <c r="AE5" s="4"/>
      <c r="AF5" s="4"/>
      <c r="AG5" s="2"/>
    </row>
    <row r="6" spans="1:33" ht="14.25">
      <c r="A6" s="11" t="s">
        <v>79</v>
      </c>
      <c r="B6" s="31"/>
      <c r="C6" s="46">
        <v>29.02582</v>
      </c>
      <c r="D6" s="30"/>
      <c r="E6" s="46">
        <v>0.258267</v>
      </c>
      <c r="F6" s="12">
        <v>0.1199083</v>
      </c>
      <c r="G6" s="46">
        <v>0.4642805</v>
      </c>
      <c r="H6" s="30"/>
      <c r="I6" s="46">
        <v>0.2988932</v>
      </c>
      <c r="J6" s="12">
        <v>0.1324888</v>
      </c>
      <c r="K6" s="46">
        <v>0.4432645</v>
      </c>
      <c r="L6" s="30"/>
      <c r="M6" s="26">
        <f t="shared" si="0"/>
        <v>-0.13592212870684245</v>
      </c>
      <c r="N6" s="26">
        <f t="shared" si="1"/>
        <v>0.04741187259525628</v>
      </c>
      <c r="O6" s="26">
        <f t="shared" si="2"/>
        <v>-0.00644432264912484</v>
      </c>
      <c r="P6" s="26">
        <f t="shared" si="3"/>
        <v>-0.09495519621281191</v>
      </c>
      <c r="Q6" s="26"/>
      <c r="R6" s="27">
        <f t="shared" si="4"/>
        <v>-143.14343409097506</v>
      </c>
      <c r="S6" s="27">
        <f t="shared" si="4"/>
        <v>49.9307826071968</v>
      </c>
      <c r="T6" s="27">
        <f t="shared" si="4"/>
        <v>-6.786698259968774</v>
      </c>
      <c r="U6" s="28">
        <f t="shared" si="5"/>
        <v>100</v>
      </c>
      <c r="V6" s="4"/>
      <c r="W6" s="4"/>
      <c r="X6" s="2"/>
      <c r="Y6" s="2"/>
      <c r="Z6" s="2"/>
      <c r="AA6" s="3"/>
      <c r="AB6" s="3"/>
      <c r="AC6" s="3"/>
      <c r="AD6" s="4"/>
      <c r="AE6" s="4"/>
      <c r="AF6" s="4"/>
      <c r="AG6" s="2"/>
    </row>
    <row r="7" spans="1:33" ht="14.25">
      <c r="A7" s="11" t="s">
        <v>78</v>
      </c>
      <c r="B7" s="31"/>
      <c r="C7" s="46">
        <v>21.90103</v>
      </c>
      <c r="D7" s="30"/>
      <c r="E7" s="46">
        <v>0.3428972</v>
      </c>
      <c r="F7" s="12">
        <v>0.1544179</v>
      </c>
      <c r="G7" s="46">
        <v>0.450333</v>
      </c>
      <c r="H7" s="30"/>
      <c r="I7" s="46">
        <v>0.4759688</v>
      </c>
      <c r="J7" s="12">
        <v>0.215074</v>
      </c>
      <c r="K7" s="46">
        <v>0.4518658</v>
      </c>
      <c r="L7" s="30"/>
      <c r="M7" s="12">
        <f t="shared" si="0"/>
        <v>-0.2795805103191638</v>
      </c>
      <c r="N7" s="12">
        <f t="shared" si="1"/>
        <v>-0.0033921575830700196</v>
      </c>
      <c r="O7" s="9">
        <f t="shared" si="2"/>
        <v>0.0009483811481577374</v>
      </c>
      <c r="P7" s="12">
        <f t="shared" si="3"/>
        <v>-0.2820243265108753</v>
      </c>
      <c r="Q7" s="12"/>
      <c r="R7" s="14">
        <f t="shared" si="4"/>
        <v>-99.13347326383305</v>
      </c>
      <c r="S7" s="14">
        <f t="shared" si="4"/>
        <v>-1.2027890022952374</v>
      </c>
      <c r="T7" s="14">
        <f t="shared" si="4"/>
        <v>0.33627636306798037</v>
      </c>
      <c r="U7" s="15">
        <f t="shared" si="5"/>
        <v>100</v>
      </c>
      <c r="V7" s="4"/>
      <c r="W7" s="4"/>
      <c r="X7" s="2"/>
      <c r="Y7" s="2"/>
      <c r="Z7" s="2"/>
      <c r="AA7" s="3"/>
      <c r="AB7" s="3"/>
      <c r="AC7" s="3"/>
      <c r="AD7" s="4"/>
      <c r="AE7" s="4"/>
      <c r="AF7" s="4"/>
      <c r="AG7" s="2"/>
    </row>
    <row r="8" spans="1:33" ht="14.25">
      <c r="A8" s="11" t="s">
        <v>74</v>
      </c>
      <c r="B8" s="31"/>
      <c r="C8" s="46">
        <v>21.54907</v>
      </c>
      <c r="D8" s="30"/>
      <c r="E8" s="46">
        <v>0.595421</v>
      </c>
      <c r="F8" s="12">
        <v>0.3181411</v>
      </c>
      <c r="G8" s="46">
        <v>0.5343128</v>
      </c>
      <c r="H8" s="30"/>
      <c r="I8" s="46">
        <v>0.6421459</v>
      </c>
      <c r="J8" s="12">
        <v>0.3207353</v>
      </c>
      <c r="K8" s="46">
        <v>0.4994741</v>
      </c>
      <c r="L8" s="30"/>
      <c r="M8" s="12">
        <f t="shared" si="0"/>
        <v>-0.07276368189845962</v>
      </c>
      <c r="N8" s="12">
        <f t="shared" si="1"/>
        <v>0.06975076385342115</v>
      </c>
      <c r="O8" s="9">
        <f t="shared" si="2"/>
        <v>-0.005075322393204912</v>
      </c>
      <c r="P8" s="12">
        <f t="shared" si="3"/>
        <v>-0.00808828962699145</v>
      </c>
      <c r="Q8" s="12"/>
      <c r="R8" s="14">
        <f t="shared" si="4"/>
        <v>-899.6176602731902</v>
      </c>
      <c r="S8" s="14">
        <f t="shared" si="4"/>
        <v>862.3672874009817</v>
      </c>
      <c r="T8" s="14">
        <f t="shared" si="4"/>
        <v>-62.74901898008254</v>
      </c>
      <c r="U8" s="15">
        <f t="shared" si="5"/>
        <v>100</v>
      </c>
      <c r="V8" s="4"/>
      <c r="W8" s="4"/>
      <c r="X8" s="2"/>
      <c r="Y8" s="2"/>
      <c r="Z8" s="2"/>
      <c r="AA8" s="3"/>
      <c r="AB8" s="3"/>
      <c r="AC8" s="3"/>
      <c r="AD8" s="4"/>
      <c r="AE8" s="4"/>
      <c r="AF8" s="4"/>
      <c r="AG8" s="2"/>
    </row>
    <row r="9" spans="1:33" ht="14.25">
      <c r="A9" s="11" t="s">
        <v>76</v>
      </c>
      <c r="B9" s="31"/>
      <c r="C9" s="46">
        <v>38.16661</v>
      </c>
      <c r="D9" s="30"/>
      <c r="E9" s="46">
        <v>0.7954547</v>
      </c>
      <c r="F9" s="12">
        <v>0.4960474</v>
      </c>
      <c r="G9" s="46">
        <v>0.6236023</v>
      </c>
      <c r="H9" s="30"/>
      <c r="I9" s="46">
        <v>0.8329143</v>
      </c>
      <c r="J9" s="12">
        <v>0.5302464</v>
      </c>
      <c r="K9" s="46">
        <v>0.6366158</v>
      </c>
      <c r="L9" s="30"/>
      <c r="M9" s="12">
        <f t="shared" si="0"/>
        <v>-0.04497413479393983</v>
      </c>
      <c r="N9" s="12">
        <f t="shared" si="1"/>
        <v>-0.020441685550374185</v>
      </c>
      <c r="O9" s="9">
        <f t="shared" si="2"/>
        <v>0.0009193471213578607</v>
      </c>
      <c r="P9" s="12">
        <f t="shared" si="3"/>
        <v>-0.06449643033880094</v>
      </c>
      <c r="Q9" s="12"/>
      <c r="R9" s="14">
        <f t="shared" si="4"/>
        <v>-69.73119994035308</v>
      </c>
      <c r="S9" s="14">
        <f t="shared" si="4"/>
        <v>-31.69428981262007</v>
      </c>
      <c r="T9" s="14">
        <f t="shared" si="4"/>
        <v>1.4254232622309688</v>
      </c>
      <c r="U9" s="15">
        <f t="shared" si="5"/>
        <v>100</v>
      </c>
      <c r="V9" s="4"/>
      <c r="W9" s="4"/>
      <c r="X9" s="2"/>
      <c r="Y9" s="2"/>
      <c r="Z9" s="2"/>
      <c r="AA9" s="3"/>
      <c r="AB9" s="3"/>
      <c r="AC9" s="3"/>
      <c r="AD9" s="4"/>
      <c r="AE9" s="4"/>
      <c r="AF9" s="4"/>
      <c r="AG9" s="2"/>
    </row>
    <row r="10" spans="1:33" s="5" customFormat="1" ht="14.25">
      <c r="A10" s="11" t="s">
        <v>75</v>
      </c>
      <c r="B10" s="31"/>
      <c r="C10" s="46">
        <v>19.9621</v>
      </c>
      <c r="D10" s="30"/>
      <c r="E10" s="46">
        <v>0.8633217</v>
      </c>
      <c r="F10" s="12">
        <v>0.5600408</v>
      </c>
      <c r="G10" s="46">
        <v>0.6487046</v>
      </c>
      <c r="H10" s="30"/>
      <c r="I10" s="46">
        <v>0.8392594</v>
      </c>
      <c r="J10" s="12">
        <v>0.5516301</v>
      </c>
      <c r="K10" s="46">
        <v>0.6572819</v>
      </c>
      <c r="L10" s="30"/>
      <c r="M10" s="12">
        <f t="shared" si="0"/>
        <v>0.028670873391468694</v>
      </c>
      <c r="N10" s="12">
        <f t="shared" si="1"/>
        <v>-0.013049651907347533</v>
      </c>
      <c r="O10" s="9">
        <f t="shared" si="2"/>
        <v>-0.0003741449176382991</v>
      </c>
      <c r="P10" s="12">
        <f t="shared" si="3"/>
        <v>0.015246992504578689</v>
      </c>
      <c r="Q10" s="12"/>
      <c r="R10" s="14">
        <f t="shared" si="4"/>
        <v>-188.04281160929804</v>
      </c>
      <c r="S10" s="14">
        <f t="shared" si="4"/>
        <v>85.58836703978643</v>
      </c>
      <c r="T10" s="14">
        <f t="shared" si="4"/>
        <v>2.453893235180269</v>
      </c>
      <c r="U10" s="15">
        <f t="shared" si="5"/>
        <v>100</v>
      </c>
      <c r="V10" s="4"/>
      <c r="W10" s="4"/>
      <c r="X10" s="2"/>
      <c r="Y10" s="2"/>
      <c r="Z10" s="2"/>
      <c r="AA10" s="3"/>
      <c r="AB10" s="3"/>
      <c r="AC10" s="3"/>
      <c r="AD10" s="4"/>
      <c r="AE10" s="4"/>
      <c r="AF10" s="4"/>
      <c r="AG10" s="6"/>
    </row>
    <row r="11" spans="1:21" s="10" customFormat="1" ht="6.75" customHeight="1">
      <c r="A11" s="33"/>
      <c r="B11" s="33"/>
      <c r="C11" s="37"/>
      <c r="D11" s="37"/>
      <c r="E11" s="37"/>
      <c r="F11" s="32"/>
      <c r="G11" s="37"/>
      <c r="H11" s="37"/>
      <c r="I11" s="37"/>
      <c r="J11" s="32"/>
      <c r="K11" s="37"/>
      <c r="L11" s="37"/>
      <c r="M11" s="16"/>
      <c r="N11" s="16"/>
      <c r="O11" s="16"/>
      <c r="P11" s="16"/>
      <c r="Q11" s="16"/>
      <c r="R11" s="17"/>
      <c r="S11" s="17"/>
      <c r="T11" s="17"/>
      <c r="U11" s="18"/>
    </row>
  </sheetData>
  <sheetProtection/>
  <mergeCells count="6">
    <mergeCell ref="A3:A4"/>
    <mergeCell ref="C3:C4"/>
    <mergeCell ref="E3:G3"/>
    <mergeCell ref="I3:K3"/>
    <mergeCell ref="M3:P3"/>
    <mergeCell ref="R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31.00390625" style="11" customWidth="1"/>
    <col min="2" max="2" width="3.140625" style="31" customWidth="1"/>
    <col min="3" max="3" width="10.8515625" style="22" bestFit="1" customWidth="1"/>
    <col min="4" max="4" width="2.140625" style="48" customWidth="1"/>
    <col min="5" max="5" width="9.140625" style="22" customWidth="1"/>
    <col min="6" max="6" width="9.140625" style="23" customWidth="1"/>
    <col min="7" max="7" width="9.140625" style="22" customWidth="1"/>
    <col min="8" max="8" width="2.57421875" style="48" customWidth="1"/>
    <col min="9" max="9" width="9.140625" style="22" customWidth="1"/>
    <col min="10" max="10" width="9.140625" style="23" customWidth="1"/>
    <col min="11" max="11" width="6.7109375" style="22" customWidth="1"/>
    <col min="12" max="12" width="2.28125" style="48" customWidth="1"/>
    <col min="13" max="16" width="9.140625" style="11" customWidth="1"/>
    <col min="17" max="17" width="2.8515625" style="11" customWidth="1"/>
    <col min="18" max="18" width="9.140625" style="11" customWidth="1"/>
    <col min="19" max="19" width="12.00390625" style="11" customWidth="1"/>
    <col min="20" max="16384" width="9.140625" style="11" customWidth="1"/>
  </cols>
  <sheetData>
    <row r="1" spans="1:14" ht="25.5">
      <c r="A1" s="43" t="s">
        <v>15</v>
      </c>
      <c r="B1" s="47"/>
      <c r="N1" s="23"/>
    </row>
    <row r="2" ht="14.25">
      <c r="N2" s="23"/>
    </row>
    <row r="3" spans="1:21" ht="14.25">
      <c r="A3" s="59" t="s">
        <v>18</v>
      </c>
      <c r="B3" s="41"/>
      <c r="C3" s="57" t="s">
        <v>19</v>
      </c>
      <c r="D3" s="38"/>
      <c r="E3" s="62" t="s">
        <v>85</v>
      </c>
      <c r="F3" s="62"/>
      <c r="G3" s="62"/>
      <c r="H3" s="40"/>
      <c r="I3" s="62" t="s">
        <v>86</v>
      </c>
      <c r="J3" s="62"/>
      <c r="K3" s="62"/>
      <c r="L3" s="40"/>
      <c r="M3" s="61" t="s">
        <v>83</v>
      </c>
      <c r="N3" s="61"/>
      <c r="O3" s="61"/>
      <c r="P3" s="61"/>
      <c r="Q3" s="41"/>
      <c r="R3" s="61" t="s">
        <v>84</v>
      </c>
      <c r="S3" s="61"/>
      <c r="T3" s="61"/>
      <c r="U3" s="61"/>
    </row>
    <row r="4" spans="1:21" s="49" customFormat="1" ht="37.5" customHeight="1" thickBot="1">
      <c r="A4" s="60"/>
      <c r="B4" s="8"/>
      <c r="C4" s="58"/>
      <c r="D4" s="35"/>
      <c r="E4" s="36" t="s">
        <v>20</v>
      </c>
      <c r="F4" s="34" t="s">
        <v>27</v>
      </c>
      <c r="G4" s="36" t="s">
        <v>21</v>
      </c>
      <c r="H4" s="35"/>
      <c r="I4" s="36" t="s">
        <v>20</v>
      </c>
      <c r="J4" s="34" t="s">
        <v>27</v>
      </c>
      <c r="K4" s="36" t="s">
        <v>21</v>
      </c>
      <c r="L4" s="35"/>
      <c r="M4" s="19" t="s">
        <v>22</v>
      </c>
      <c r="N4" s="19" t="s">
        <v>23</v>
      </c>
      <c r="O4" s="19" t="s">
        <v>24</v>
      </c>
      <c r="P4" s="19" t="s">
        <v>28</v>
      </c>
      <c r="Q4" s="8"/>
      <c r="R4" s="19" t="s">
        <v>25</v>
      </c>
      <c r="S4" s="19" t="s">
        <v>26</v>
      </c>
      <c r="T4" s="56" t="s">
        <v>82</v>
      </c>
      <c r="U4" s="19" t="s">
        <v>29</v>
      </c>
    </row>
    <row r="5" spans="1:33" ht="19.5" customHeight="1">
      <c r="A5" s="11" t="s">
        <v>56</v>
      </c>
      <c r="C5" s="24">
        <v>2.809291</v>
      </c>
      <c r="D5" s="30"/>
      <c r="E5" s="24">
        <v>0.0409994</v>
      </c>
      <c r="F5" s="25">
        <v>0.0167036</v>
      </c>
      <c r="G5" s="24">
        <v>0.4074112</v>
      </c>
      <c r="H5" s="30"/>
      <c r="I5" s="24">
        <v>0.1184173</v>
      </c>
      <c r="J5" s="25">
        <v>0.0487126</v>
      </c>
      <c r="K5" s="24">
        <v>0.4113639</v>
      </c>
      <c r="L5" s="30"/>
      <c r="M5" s="12">
        <f aca="true" t="shared" si="0" ref="M5:M12">+(E5-I5)/I5</f>
        <v>-0.6537718728597933</v>
      </c>
      <c r="N5" s="12">
        <f aca="true" t="shared" si="1" ref="N5:N12">(G5-K5)/K5</f>
        <v>-0.009608767322558035</v>
      </c>
      <c r="O5" s="13">
        <f aca="true" t="shared" si="2" ref="O5:O12">+M5*N5</f>
        <v>0.006281941808342748</v>
      </c>
      <c r="P5" s="12">
        <f aca="true" t="shared" si="3" ref="P5:P12">+(F5-J5)/J5</f>
        <v>-0.6570989846569472</v>
      </c>
      <c r="Q5" s="12"/>
      <c r="R5" s="14">
        <f aca="true" t="shared" si="4" ref="R5:T12">+M5/$P5*100*-1</f>
        <v>-99.49366657461952</v>
      </c>
      <c r="S5" s="14">
        <f t="shared" si="4"/>
        <v>-1.4623013498604782</v>
      </c>
      <c r="T5" s="14">
        <f t="shared" si="4"/>
        <v>0.9560114921836886</v>
      </c>
      <c r="U5" s="15">
        <f aca="true" t="shared" si="5" ref="U5:U12">+P5/$P5*100</f>
        <v>100</v>
      </c>
      <c r="V5" s="50"/>
      <c r="W5" s="50"/>
      <c r="X5" s="51"/>
      <c r="Y5" s="51"/>
      <c r="Z5" s="51"/>
      <c r="AA5" s="52"/>
      <c r="AB5" s="52"/>
      <c r="AC5" s="52"/>
      <c r="AD5" s="50"/>
      <c r="AE5" s="50"/>
      <c r="AF5" s="50"/>
      <c r="AG5" s="51"/>
    </row>
    <row r="6" spans="1:33" ht="14.25">
      <c r="A6" s="11" t="s">
        <v>57</v>
      </c>
      <c r="C6" s="24">
        <v>5.147194</v>
      </c>
      <c r="D6" s="30"/>
      <c r="E6" s="24">
        <v>0.3277884</v>
      </c>
      <c r="F6" s="25">
        <v>0.1425507</v>
      </c>
      <c r="G6" s="24">
        <v>0.4348864</v>
      </c>
      <c r="H6" s="30"/>
      <c r="I6" s="24">
        <v>0.4255531</v>
      </c>
      <c r="J6" s="25">
        <v>0.180885</v>
      </c>
      <c r="K6" s="24">
        <v>0.4250586</v>
      </c>
      <c r="L6" s="30"/>
      <c r="M6" s="12">
        <f t="shared" si="0"/>
        <v>-0.2297356076127751</v>
      </c>
      <c r="N6" s="12">
        <f t="shared" si="1"/>
        <v>0.023121047309712112</v>
      </c>
      <c r="O6" s="9">
        <f t="shared" si="2"/>
        <v>-0.005311727852340431</v>
      </c>
      <c r="P6" s="12">
        <f t="shared" si="3"/>
        <v>-0.2119263620532382</v>
      </c>
      <c r="Q6" s="12"/>
      <c r="R6" s="14">
        <f t="shared" si="4"/>
        <v>-108.40350647601973</v>
      </c>
      <c r="S6" s="14">
        <f t="shared" si="4"/>
        <v>10.909943947371612</v>
      </c>
      <c r="T6" s="14">
        <f t="shared" si="4"/>
        <v>-2.5064026017707355</v>
      </c>
      <c r="U6" s="15">
        <f t="shared" si="5"/>
        <v>100</v>
      </c>
      <c r="V6" s="50"/>
      <c r="W6" s="50"/>
      <c r="X6" s="51"/>
      <c r="Y6" s="51"/>
      <c r="Z6" s="51"/>
      <c r="AA6" s="52"/>
      <c r="AB6" s="52"/>
      <c r="AC6" s="52"/>
      <c r="AD6" s="50"/>
      <c r="AE6" s="50"/>
      <c r="AF6" s="50"/>
      <c r="AG6" s="51"/>
    </row>
    <row r="7" spans="1:33" ht="14.25">
      <c r="A7" s="11" t="s">
        <v>59</v>
      </c>
      <c r="C7" s="24">
        <v>6.322492</v>
      </c>
      <c r="D7" s="30"/>
      <c r="E7" s="24">
        <v>0.5560816</v>
      </c>
      <c r="F7" s="25">
        <v>0.2718279</v>
      </c>
      <c r="G7" s="24">
        <v>0.4888273</v>
      </c>
      <c r="H7" s="30"/>
      <c r="I7" s="24">
        <v>0.6160377</v>
      </c>
      <c r="J7" s="25">
        <v>0.2968737</v>
      </c>
      <c r="K7" s="24">
        <v>0.4819084</v>
      </c>
      <c r="L7" s="30"/>
      <c r="M7" s="12">
        <f t="shared" si="0"/>
        <v>-0.09732537472950124</v>
      </c>
      <c r="N7" s="12">
        <f t="shared" si="1"/>
        <v>0.014357292796722376</v>
      </c>
      <c r="O7" s="9">
        <f t="shared" si="2"/>
        <v>-0.0013973289015421742</v>
      </c>
      <c r="P7" s="12">
        <f t="shared" si="3"/>
        <v>-0.08436516943063668</v>
      </c>
      <c r="Q7" s="12"/>
      <c r="R7" s="14">
        <f t="shared" si="4"/>
        <v>-115.3620331545949</v>
      </c>
      <c r="S7" s="14">
        <f t="shared" si="4"/>
        <v>17.01803350081179</v>
      </c>
      <c r="T7" s="14">
        <f t="shared" si="4"/>
        <v>-1.6562864876257133</v>
      </c>
      <c r="U7" s="15">
        <f t="shared" si="5"/>
        <v>100</v>
      </c>
      <c r="V7" s="50"/>
      <c r="W7" s="50"/>
      <c r="X7" s="51"/>
      <c r="Y7" s="51"/>
      <c r="Z7" s="51"/>
      <c r="AA7" s="52"/>
      <c r="AB7" s="52"/>
      <c r="AC7" s="52"/>
      <c r="AD7" s="50"/>
      <c r="AE7" s="50"/>
      <c r="AF7" s="50"/>
      <c r="AG7" s="51"/>
    </row>
    <row r="8" spans="1:33" ht="14.25">
      <c r="A8" s="11" t="s">
        <v>62</v>
      </c>
      <c r="C8" s="24">
        <v>4.512977</v>
      </c>
      <c r="D8" s="30"/>
      <c r="E8" s="24">
        <v>0.5884644</v>
      </c>
      <c r="F8" s="25">
        <v>0.2696039</v>
      </c>
      <c r="G8" s="24">
        <v>0.4581482</v>
      </c>
      <c r="H8" s="30"/>
      <c r="I8" s="24">
        <v>0.6689392</v>
      </c>
      <c r="J8" s="25">
        <v>0.3172649</v>
      </c>
      <c r="K8" s="24">
        <v>0.4742806</v>
      </c>
      <c r="L8" s="30"/>
      <c r="M8" s="26">
        <f t="shared" si="0"/>
        <v>-0.12030211415327426</v>
      </c>
      <c r="N8" s="26">
        <f t="shared" si="1"/>
        <v>-0.03401446316800643</v>
      </c>
      <c r="O8" s="26">
        <f t="shared" si="2"/>
        <v>0.004092011830899852</v>
      </c>
      <c r="P8" s="26">
        <f t="shared" si="3"/>
        <v>-0.15022462302006936</v>
      </c>
      <c r="Q8" s="26"/>
      <c r="R8" s="27">
        <f t="shared" si="4"/>
        <v>-80.08148846358057</v>
      </c>
      <c r="S8" s="27">
        <f t="shared" si="4"/>
        <v>-22.642402080424752</v>
      </c>
      <c r="T8" s="27">
        <f t="shared" si="4"/>
        <v>2.7239288397835932</v>
      </c>
      <c r="U8" s="28">
        <f t="shared" si="5"/>
        <v>100</v>
      </c>
      <c r="V8" s="50"/>
      <c r="W8" s="50"/>
      <c r="X8" s="51"/>
      <c r="Y8" s="51"/>
      <c r="Z8" s="51"/>
      <c r="AA8" s="52"/>
      <c r="AB8" s="52"/>
      <c r="AC8" s="52"/>
      <c r="AD8" s="50"/>
      <c r="AE8" s="50"/>
      <c r="AF8" s="50"/>
      <c r="AG8" s="51"/>
    </row>
    <row r="9" spans="1:33" ht="14.25">
      <c r="A9" s="11" t="s">
        <v>58</v>
      </c>
      <c r="C9" s="24">
        <v>3.083591</v>
      </c>
      <c r="D9" s="30"/>
      <c r="E9" s="24">
        <v>0.4924695</v>
      </c>
      <c r="F9" s="25">
        <v>0.2614357</v>
      </c>
      <c r="G9" s="24">
        <v>0.5308666</v>
      </c>
      <c r="H9" s="30"/>
      <c r="I9" s="24">
        <v>0.6265987</v>
      </c>
      <c r="J9" s="25">
        <v>0.3376915</v>
      </c>
      <c r="K9" s="24">
        <v>0.5389279</v>
      </c>
      <c r="L9" s="30"/>
      <c r="M9" s="12">
        <f t="shared" si="0"/>
        <v>-0.2140591737582602</v>
      </c>
      <c r="N9" s="12">
        <f t="shared" si="1"/>
        <v>-0.014958030564014312</v>
      </c>
      <c r="O9" s="9">
        <f t="shared" si="2"/>
        <v>0.003201903663583706</v>
      </c>
      <c r="P9" s="12">
        <f t="shared" si="3"/>
        <v>-0.22581498201761072</v>
      </c>
      <c r="Q9" s="12"/>
      <c r="R9" s="14">
        <f t="shared" si="4"/>
        <v>-94.7940530099842</v>
      </c>
      <c r="S9" s="14">
        <f t="shared" si="4"/>
        <v>-6.624020439373582</v>
      </c>
      <c r="T9" s="14">
        <f t="shared" si="4"/>
        <v>1.4179323422101364</v>
      </c>
      <c r="U9" s="15">
        <f t="shared" si="5"/>
        <v>100</v>
      </c>
      <c r="V9" s="50"/>
      <c r="W9" s="50"/>
      <c r="X9" s="51"/>
      <c r="Y9" s="51"/>
      <c r="Z9" s="51"/>
      <c r="AA9" s="52"/>
      <c r="AB9" s="52"/>
      <c r="AC9" s="52"/>
      <c r="AD9" s="50"/>
      <c r="AE9" s="50"/>
      <c r="AF9" s="50"/>
      <c r="AG9" s="51"/>
    </row>
    <row r="10" spans="1:33" s="54" customFormat="1" ht="14.25">
      <c r="A10" s="11" t="s">
        <v>61</v>
      </c>
      <c r="B10" s="31"/>
      <c r="C10" s="24">
        <v>9.070975</v>
      </c>
      <c r="D10" s="30"/>
      <c r="E10" s="24">
        <v>0.5296584</v>
      </c>
      <c r="F10" s="25">
        <v>0.269918</v>
      </c>
      <c r="G10" s="24">
        <v>0.5096077</v>
      </c>
      <c r="H10" s="30"/>
      <c r="I10" s="24">
        <v>0.6745675</v>
      </c>
      <c r="J10" s="25">
        <v>0.3508116</v>
      </c>
      <c r="K10" s="24">
        <v>0.5200542</v>
      </c>
      <c r="L10" s="30"/>
      <c r="M10" s="26">
        <f t="shared" si="0"/>
        <v>-0.21481779065845896</v>
      </c>
      <c r="N10" s="26">
        <f t="shared" si="1"/>
        <v>-0.020087329359132232</v>
      </c>
      <c r="O10" s="26">
        <f t="shared" si="2"/>
        <v>0.004315115713157585</v>
      </c>
      <c r="P10" s="26">
        <f t="shared" si="3"/>
        <v>-0.23058986646963786</v>
      </c>
      <c r="Q10" s="26"/>
      <c r="R10" s="27">
        <f t="shared" si="4"/>
        <v>-93.16011754868003</v>
      </c>
      <c r="S10" s="27">
        <f t="shared" si="4"/>
        <v>-8.711280190527003</v>
      </c>
      <c r="T10" s="27">
        <f t="shared" si="4"/>
        <v>1.8713379643358106</v>
      </c>
      <c r="U10" s="28">
        <f t="shared" si="5"/>
        <v>100</v>
      </c>
      <c r="V10" s="50"/>
      <c r="W10" s="50"/>
      <c r="X10" s="51"/>
      <c r="Y10" s="51"/>
      <c r="Z10" s="51"/>
      <c r="AA10" s="52"/>
      <c r="AB10" s="52"/>
      <c r="AC10" s="52"/>
      <c r="AD10" s="50"/>
      <c r="AE10" s="50"/>
      <c r="AF10" s="50"/>
      <c r="AG10" s="53"/>
    </row>
    <row r="11" spans="1:33" s="54" customFormat="1" ht="14.25">
      <c r="A11" s="11" t="s">
        <v>60</v>
      </c>
      <c r="B11" s="31"/>
      <c r="C11" s="24">
        <v>5.779224</v>
      </c>
      <c r="D11" s="30"/>
      <c r="E11" s="24">
        <v>0.5271128</v>
      </c>
      <c r="F11" s="25">
        <v>0.2434864</v>
      </c>
      <c r="G11" s="24">
        <v>0.4619247</v>
      </c>
      <c r="H11" s="30"/>
      <c r="I11" s="24">
        <v>0.7381707</v>
      </c>
      <c r="J11" s="25">
        <v>0.3599427</v>
      </c>
      <c r="K11" s="24">
        <v>0.4876145</v>
      </c>
      <c r="L11" s="30"/>
      <c r="M11" s="12">
        <f t="shared" si="0"/>
        <v>-0.2859201807928707</v>
      </c>
      <c r="N11" s="12">
        <f t="shared" si="1"/>
        <v>-0.05268465150236505</v>
      </c>
      <c r="O11" s="9">
        <f t="shared" si="2"/>
        <v>0.015063605082565601</v>
      </c>
      <c r="P11" s="12">
        <f t="shared" si="3"/>
        <v>-0.32354121919961154</v>
      </c>
      <c r="Q11" s="12"/>
      <c r="R11" s="14">
        <f t="shared" si="4"/>
        <v>-88.37210340623393</v>
      </c>
      <c r="S11" s="14">
        <f t="shared" si="4"/>
        <v>-16.283752540927654</v>
      </c>
      <c r="T11" s="14">
        <f t="shared" si="4"/>
        <v>4.655853470488402</v>
      </c>
      <c r="U11" s="15">
        <f t="shared" si="5"/>
        <v>100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1"/>
    </row>
    <row r="12" spans="1:28" ht="14.25">
      <c r="A12" s="11" t="s">
        <v>63</v>
      </c>
      <c r="C12" s="24">
        <v>1.074253</v>
      </c>
      <c r="D12" s="30"/>
      <c r="E12" s="24">
        <v>0.8711823</v>
      </c>
      <c r="F12" s="25">
        <v>0.5303137</v>
      </c>
      <c r="G12" s="24">
        <v>0.6087287</v>
      </c>
      <c r="H12" s="30"/>
      <c r="I12" s="24">
        <v>0.9808108</v>
      </c>
      <c r="J12" s="25">
        <v>0.6764374</v>
      </c>
      <c r="K12" s="24">
        <v>0.6896716</v>
      </c>
      <c r="L12" s="30"/>
      <c r="M12" s="26">
        <f t="shared" si="0"/>
        <v>-0.11177334099502169</v>
      </c>
      <c r="N12" s="26">
        <f t="shared" si="1"/>
        <v>-0.11736440937976862</v>
      </c>
      <c r="O12" s="26">
        <f t="shared" si="2"/>
        <v>0.0131182121502842</v>
      </c>
      <c r="P12" s="26">
        <f t="shared" si="3"/>
        <v>-0.21601954593285347</v>
      </c>
      <c r="Q12" s="26"/>
      <c r="R12" s="27">
        <f t="shared" si="4"/>
        <v>-51.742234950241404</v>
      </c>
      <c r="S12" s="27">
        <f t="shared" si="4"/>
        <v>-54.33045832632647</v>
      </c>
      <c r="T12" s="27">
        <f t="shared" si="4"/>
        <v>6.072696844924304</v>
      </c>
      <c r="U12" s="28">
        <f t="shared" si="5"/>
        <v>100</v>
      </c>
      <c r="V12" s="51"/>
      <c r="W12" s="51"/>
      <c r="X12" s="51"/>
      <c r="Y12" s="51"/>
      <c r="Z12" s="51"/>
      <c r="AA12" s="51"/>
      <c r="AB12" s="51"/>
    </row>
    <row r="13" spans="1:21" s="10" customFormat="1" ht="6.75" customHeight="1">
      <c r="A13" s="33"/>
      <c r="B13" s="33"/>
      <c r="C13" s="37"/>
      <c r="D13" s="37"/>
      <c r="E13" s="37"/>
      <c r="F13" s="32"/>
      <c r="G13" s="37"/>
      <c r="H13" s="37"/>
      <c r="I13" s="37"/>
      <c r="J13" s="32"/>
      <c r="K13" s="37"/>
      <c r="L13" s="37"/>
      <c r="M13" s="16"/>
      <c r="N13" s="16"/>
      <c r="O13" s="16"/>
      <c r="P13" s="16"/>
      <c r="Q13" s="16"/>
      <c r="R13" s="17"/>
      <c r="S13" s="17"/>
      <c r="T13" s="17"/>
      <c r="U13" s="18"/>
    </row>
  </sheetData>
  <sheetProtection/>
  <mergeCells count="6">
    <mergeCell ref="A3:A4"/>
    <mergeCell ref="C3:C4"/>
    <mergeCell ref="E3:G3"/>
    <mergeCell ref="I3:K3"/>
    <mergeCell ref="M3:P3"/>
    <mergeCell ref="R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1.00390625" style="11" customWidth="1"/>
    <col min="2" max="2" width="3.140625" style="31" customWidth="1"/>
    <col min="3" max="3" width="10.8515625" style="22" bestFit="1" customWidth="1"/>
    <col min="4" max="4" width="2.140625" style="48" customWidth="1"/>
    <col min="5" max="5" width="9.140625" style="22" customWidth="1"/>
    <col min="6" max="6" width="9.140625" style="23" customWidth="1"/>
    <col min="7" max="7" width="9.140625" style="22" customWidth="1"/>
    <col min="8" max="8" width="2.57421875" style="48" customWidth="1"/>
    <col min="9" max="9" width="9.140625" style="22" customWidth="1"/>
    <col min="10" max="10" width="9.140625" style="23" customWidth="1"/>
    <col min="11" max="11" width="6.7109375" style="22" customWidth="1"/>
    <col min="12" max="12" width="2.28125" style="48" customWidth="1"/>
    <col min="13" max="16" width="9.140625" style="11" customWidth="1"/>
    <col min="17" max="17" width="2.8515625" style="11" customWidth="1"/>
    <col min="18" max="18" width="9.140625" style="11" customWidth="1"/>
    <col min="19" max="19" width="12.00390625" style="11" customWidth="1"/>
    <col min="20" max="16384" width="9.140625" style="11" customWidth="1"/>
  </cols>
  <sheetData>
    <row r="1" spans="1:14" ht="25.5">
      <c r="A1" s="43" t="s">
        <v>13</v>
      </c>
      <c r="B1" s="47"/>
      <c r="N1" s="23"/>
    </row>
    <row r="2" ht="14.25">
      <c r="N2" s="23"/>
    </row>
    <row r="3" spans="1:21" ht="14.25">
      <c r="A3" s="59" t="s">
        <v>18</v>
      </c>
      <c r="B3" s="41"/>
      <c r="C3" s="57" t="s">
        <v>19</v>
      </c>
      <c r="D3" s="38"/>
      <c r="E3" s="62" t="s">
        <v>87</v>
      </c>
      <c r="F3" s="62"/>
      <c r="G3" s="62"/>
      <c r="H3" s="40"/>
      <c r="I3" s="62" t="s">
        <v>86</v>
      </c>
      <c r="J3" s="62"/>
      <c r="K3" s="62"/>
      <c r="L3" s="40"/>
      <c r="M3" s="61" t="s">
        <v>83</v>
      </c>
      <c r="N3" s="61"/>
      <c r="O3" s="61"/>
      <c r="P3" s="61"/>
      <c r="Q3" s="41"/>
      <c r="R3" s="61" t="s">
        <v>84</v>
      </c>
      <c r="S3" s="61"/>
      <c r="T3" s="61"/>
      <c r="U3" s="61"/>
    </row>
    <row r="4" spans="1:21" s="49" customFormat="1" ht="37.5" customHeight="1" thickBot="1">
      <c r="A4" s="60"/>
      <c r="B4" s="8"/>
      <c r="C4" s="58"/>
      <c r="D4" s="35"/>
      <c r="E4" s="36" t="s">
        <v>20</v>
      </c>
      <c r="F4" s="34" t="s">
        <v>27</v>
      </c>
      <c r="G4" s="36" t="s">
        <v>21</v>
      </c>
      <c r="H4" s="35"/>
      <c r="I4" s="36" t="s">
        <v>20</v>
      </c>
      <c r="J4" s="34" t="s">
        <v>27</v>
      </c>
      <c r="K4" s="36" t="s">
        <v>21</v>
      </c>
      <c r="L4" s="35"/>
      <c r="M4" s="19" t="s">
        <v>22</v>
      </c>
      <c r="N4" s="19" t="s">
        <v>23</v>
      </c>
      <c r="O4" s="19" t="s">
        <v>24</v>
      </c>
      <c r="P4" s="19" t="s">
        <v>28</v>
      </c>
      <c r="Q4" s="8"/>
      <c r="R4" s="19" t="s">
        <v>25</v>
      </c>
      <c r="S4" s="19" t="s">
        <v>26</v>
      </c>
      <c r="T4" s="56" t="s">
        <v>82</v>
      </c>
      <c r="U4" s="19" t="s">
        <v>29</v>
      </c>
    </row>
    <row r="5" spans="1:33" ht="19.5" customHeight="1">
      <c r="A5" s="11" t="s">
        <v>34</v>
      </c>
      <c r="C5" s="24">
        <v>0.5292773</v>
      </c>
      <c r="D5" s="30"/>
      <c r="E5" s="24">
        <v>0.1712903</v>
      </c>
      <c r="F5" s="25">
        <v>0.0724486</v>
      </c>
      <c r="G5" s="24">
        <v>0.4229583</v>
      </c>
      <c r="H5" s="30"/>
      <c r="I5" s="24">
        <v>0.2667121</v>
      </c>
      <c r="J5" s="25">
        <v>0.1177509</v>
      </c>
      <c r="K5" s="24">
        <v>0.4414908</v>
      </c>
      <c r="L5" s="30"/>
      <c r="M5" s="12">
        <f aca="true" t="shared" si="0" ref="M5:M13">+(E5-I5)/I5</f>
        <v>-0.3577707948008358</v>
      </c>
      <c r="N5" s="12">
        <f aca="true" t="shared" si="1" ref="N5:N13">(G5-K5)/K5</f>
        <v>-0.04197709216137688</v>
      </c>
      <c r="O5" s="13">
        <f aca="true" t="shared" si="2" ref="O5:O13">+M5*N5</f>
        <v>0.015018177626003739</v>
      </c>
      <c r="P5" s="12">
        <f aca="true" t="shared" si="3" ref="P5:P13">+(F5-J5)/J5</f>
        <v>-0.38472996809366217</v>
      </c>
      <c r="Q5" s="12"/>
      <c r="R5" s="14">
        <f aca="true" t="shared" si="4" ref="R5:R13">+M5/$P5*100*-1</f>
        <v>-92.99270253720834</v>
      </c>
      <c r="S5" s="14">
        <f aca="true" t="shared" si="5" ref="S5:S13">+N5/$P5*100*-1</f>
        <v>-10.9107934506307</v>
      </c>
      <c r="T5" s="14">
        <f aca="true" t="shared" si="6" ref="T5:T13">+O5/$P5*100*-1</f>
        <v>3.9035632447398996</v>
      </c>
      <c r="U5" s="15">
        <f aca="true" t="shared" si="7" ref="U5:U13">+P5/$P5*100</f>
        <v>100</v>
      </c>
      <c r="V5" s="50"/>
      <c r="W5" s="50"/>
      <c r="X5" s="51"/>
      <c r="Y5" s="51"/>
      <c r="Z5" s="51"/>
      <c r="AA5" s="52"/>
      <c r="AB5" s="52"/>
      <c r="AC5" s="52"/>
      <c r="AD5" s="50"/>
      <c r="AE5" s="50"/>
      <c r="AF5" s="50"/>
      <c r="AG5" s="51"/>
    </row>
    <row r="6" spans="1:33" ht="14.25">
      <c r="A6" s="11" t="s">
        <v>37</v>
      </c>
      <c r="C6" s="24">
        <v>2.0147370000000002</v>
      </c>
      <c r="D6" s="30"/>
      <c r="E6" s="24">
        <v>0.1044</v>
      </c>
      <c r="F6" s="25">
        <v>0.0427459</v>
      </c>
      <c r="G6" s="24">
        <v>0.409443</v>
      </c>
      <c r="H6" s="30"/>
      <c r="I6" s="24">
        <v>0.2598197</v>
      </c>
      <c r="J6" s="25">
        <v>0.1212734</v>
      </c>
      <c r="K6" s="24">
        <v>0.46676</v>
      </c>
      <c r="L6" s="30"/>
      <c r="M6" s="26">
        <f t="shared" si="0"/>
        <v>-0.5981828937528602</v>
      </c>
      <c r="N6" s="26">
        <f t="shared" si="1"/>
        <v>-0.12279758334047478</v>
      </c>
      <c r="O6" s="26">
        <f t="shared" si="2"/>
        <v>0.07345541374846322</v>
      </c>
      <c r="P6" s="26">
        <f t="shared" si="3"/>
        <v>-0.64752451897943</v>
      </c>
      <c r="Q6" s="26"/>
      <c r="R6" s="27">
        <f t="shared" si="4"/>
        <v>-92.37996032886328</v>
      </c>
      <c r="S6" s="27">
        <f t="shared" si="5"/>
        <v>-18.96415961730952</v>
      </c>
      <c r="T6" s="27">
        <f t="shared" si="6"/>
        <v>11.344035877473342</v>
      </c>
      <c r="U6" s="28">
        <f t="shared" si="7"/>
        <v>100</v>
      </c>
      <c r="V6" s="50"/>
      <c r="W6" s="50"/>
      <c r="X6" s="51"/>
      <c r="Y6" s="51"/>
      <c r="Z6" s="51"/>
      <c r="AA6" s="52"/>
      <c r="AB6" s="52"/>
      <c r="AC6" s="52"/>
      <c r="AD6" s="50"/>
      <c r="AE6" s="50"/>
      <c r="AF6" s="50"/>
      <c r="AG6" s="51"/>
    </row>
    <row r="7" spans="1:33" ht="14.25">
      <c r="A7" s="11" t="s">
        <v>36</v>
      </c>
      <c r="C7" s="24">
        <v>0.4342566</v>
      </c>
      <c r="D7" s="30"/>
      <c r="E7" s="24">
        <v>0.1841725</v>
      </c>
      <c r="F7" s="25">
        <v>0.0808654</v>
      </c>
      <c r="G7" s="24">
        <v>0.4390743</v>
      </c>
      <c r="H7" s="30"/>
      <c r="I7" s="24">
        <v>0.3330287</v>
      </c>
      <c r="J7" s="25">
        <v>0.1610293</v>
      </c>
      <c r="K7" s="24">
        <v>0.48353</v>
      </c>
      <c r="L7" s="30"/>
      <c r="M7" s="26">
        <f t="shared" si="0"/>
        <v>-0.44697709236471217</v>
      </c>
      <c r="N7" s="26">
        <f t="shared" si="1"/>
        <v>-0.09193990031642306</v>
      </c>
      <c r="O7" s="26">
        <f t="shared" si="2"/>
        <v>0.04109502931573626</v>
      </c>
      <c r="P7" s="26">
        <f t="shared" si="3"/>
        <v>-0.4978218249722255</v>
      </c>
      <c r="Q7" s="26"/>
      <c r="R7" s="27">
        <f t="shared" si="4"/>
        <v>-89.78656015927987</v>
      </c>
      <c r="S7" s="27">
        <f t="shared" si="5"/>
        <v>-18.468435031258938</v>
      </c>
      <c r="T7" s="27">
        <f t="shared" si="6"/>
        <v>8.254967390798713</v>
      </c>
      <c r="U7" s="28">
        <f t="shared" si="7"/>
        <v>100</v>
      </c>
      <c r="V7" s="50"/>
      <c r="W7" s="50"/>
      <c r="X7" s="51"/>
      <c r="Y7" s="51"/>
      <c r="Z7" s="51"/>
      <c r="AA7" s="52"/>
      <c r="AB7" s="52"/>
      <c r="AC7" s="52"/>
      <c r="AD7" s="50"/>
      <c r="AE7" s="50"/>
      <c r="AF7" s="50"/>
      <c r="AG7" s="51"/>
    </row>
    <row r="8" spans="1:33" ht="14.25">
      <c r="A8" s="11" t="s">
        <v>32</v>
      </c>
      <c r="C8" s="24">
        <v>2.809669</v>
      </c>
      <c r="D8" s="30"/>
      <c r="E8" s="24">
        <v>0.1835647</v>
      </c>
      <c r="F8" s="25">
        <v>0.0766575</v>
      </c>
      <c r="G8" s="24">
        <v>0.4176047</v>
      </c>
      <c r="H8" s="30"/>
      <c r="I8" s="24">
        <v>0.3716802</v>
      </c>
      <c r="J8" s="25">
        <v>0.1667765</v>
      </c>
      <c r="K8" s="24">
        <v>0.4487096</v>
      </c>
      <c r="L8" s="30"/>
      <c r="M8" s="12">
        <f t="shared" si="0"/>
        <v>-0.5061219295512648</v>
      </c>
      <c r="N8" s="12">
        <f t="shared" si="1"/>
        <v>-0.06932078119122032</v>
      </c>
      <c r="O8" s="9">
        <f t="shared" si="2"/>
        <v>0.035084767534501446</v>
      </c>
      <c r="P8" s="12">
        <f t="shared" si="3"/>
        <v>-0.5403579041411709</v>
      </c>
      <c r="Q8" s="12"/>
      <c r="R8" s="14">
        <f t="shared" si="4"/>
        <v>-93.66420397896839</v>
      </c>
      <c r="S8" s="14">
        <f t="shared" si="5"/>
        <v>-12.82867904031065</v>
      </c>
      <c r="T8" s="14">
        <f t="shared" si="6"/>
        <v>6.492875789475894</v>
      </c>
      <c r="U8" s="15">
        <f t="shared" si="7"/>
        <v>100</v>
      </c>
      <c r="V8" s="50"/>
      <c r="W8" s="50"/>
      <c r="X8" s="51"/>
      <c r="Y8" s="51"/>
      <c r="Z8" s="51"/>
      <c r="AA8" s="52"/>
      <c r="AB8" s="52"/>
      <c r="AC8" s="52"/>
      <c r="AD8" s="50"/>
      <c r="AE8" s="50"/>
      <c r="AF8" s="50"/>
      <c r="AG8" s="51"/>
    </row>
    <row r="9" spans="1:33" ht="14.25">
      <c r="A9" s="11" t="s">
        <v>33</v>
      </c>
      <c r="C9" s="24">
        <v>1.760241</v>
      </c>
      <c r="D9" s="30"/>
      <c r="E9" s="24">
        <v>0.2329238</v>
      </c>
      <c r="F9" s="25">
        <v>0.1048994</v>
      </c>
      <c r="G9" s="24">
        <v>0.4503591</v>
      </c>
      <c r="H9" s="30"/>
      <c r="I9" s="24">
        <v>0.3468779</v>
      </c>
      <c r="J9" s="25">
        <v>0.1749891</v>
      </c>
      <c r="K9" s="24">
        <v>0.504469</v>
      </c>
      <c r="L9" s="30"/>
      <c r="M9" s="12">
        <f t="shared" si="0"/>
        <v>-0.32851357783243046</v>
      </c>
      <c r="N9" s="12">
        <f t="shared" si="1"/>
        <v>-0.10726110028564677</v>
      </c>
      <c r="O9" s="9">
        <f t="shared" si="2"/>
        <v>0.03523672781708095</v>
      </c>
      <c r="P9" s="12">
        <f t="shared" si="3"/>
        <v>-0.40053751919405267</v>
      </c>
      <c r="Q9" s="12"/>
      <c r="R9" s="14">
        <f t="shared" si="4"/>
        <v>-82.01817859496752</v>
      </c>
      <c r="S9" s="14">
        <f t="shared" si="5"/>
        <v>-26.779289116653477</v>
      </c>
      <c r="T9" s="14">
        <f t="shared" si="6"/>
        <v>8.797360079520898</v>
      </c>
      <c r="U9" s="15">
        <f t="shared" si="7"/>
        <v>100</v>
      </c>
      <c r="V9" s="50"/>
      <c r="W9" s="50"/>
      <c r="X9" s="51"/>
      <c r="Y9" s="51"/>
      <c r="Z9" s="51"/>
      <c r="AA9" s="52"/>
      <c r="AB9" s="52"/>
      <c r="AC9" s="52"/>
      <c r="AD9" s="50"/>
      <c r="AE9" s="50"/>
      <c r="AF9" s="50"/>
      <c r="AG9" s="51"/>
    </row>
    <row r="10" spans="1:33" s="54" customFormat="1" ht="14.25">
      <c r="A10" s="11" t="s">
        <v>39</v>
      </c>
      <c r="B10" s="31"/>
      <c r="C10" s="24">
        <v>0.0561168</v>
      </c>
      <c r="D10" s="30"/>
      <c r="E10" s="24">
        <v>0.2169768</v>
      </c>
      <c r="F10" s="25">
        <v>0.0864391</v>
      </c>
      <c r="G10" s="24">
        <v>0.3983796</v>
      </c>
      <c r="H10" s="30"/>
      <c r="I10" s="24">
        <v>0.3453734</v>
      </c>
      <c r="J10" s="25">
        <v>0.1764693</v>
      </c>
      <c r="K10" s="24">
        <v>0.5109522</v>
      </c>
      <c r="L10" s="30"/>
      <c r="M10" s="26">
        <f t="shared" si="0"/>
        <v>-0.37176169328616504</v>
      </c>
      <c r="N10" s="26">
        <f t="shared" si="1"/>
        <v>-0.22031923925564853</v>
      </c>
      <c r="O10" s="26">
        <f t="shared" si="2"/>
        <v>0.08190625344919962</v>
      </c>
      <c r="P10" s="26">
        <f t="shared" si="3"/>
        <v>-0.5101748576097939</v>
      </c>
      <c r="Q10" s="26"/>
      <c r="R10" s="27">
        <f t="shared" si="4"/>
        <v>-72.86946578039841</v>
      </c>
      <c r="S10" s="27">
        <f t="shared" si="5"/>
        <v>-43.18504449393294</v>
      </c>
      <c r="T10" s="27">
        <f t="shared" si="6"/>
        <v>16.05454526570289</v>
      </c>
      <c r="U10" s="28">
        <f t="shared" si="7"/>
        <v>100</v>
      </c>
      <c r="V10" s="50"/>
      <c r="W10" s="50"/>
      <c r="X10" s="51"/>
      <c r="Y10" s="51"/>
      <c r="Z10" s="51"/>
      <c r="AA10" s="52"/>
      <c r="AB10" s="52"/>
      <c r="AC10" s="52"/>
      <c r="AD10" s="50"/>
      <c r="AE10" s="50"/>
      <c r="AF10" s="50"/>
      <c r="AG10" s="53"/>
    </row>
    <row r="11" spans="1:33" s="54" customFormat="1" ht="14.25">
      <c r="A11" s="11" t="s">
        <v>38</v>
      </c>
      <c r="B11" s="31"/>
      <c r="C11" s="24">
        <v>0.3182677</v>
      </c>
      <c r="D11" s="30"/>
      <c r="E11" s="24">
        <v>0.2315271</v>
      </c>
      <c r="F11" s="25">
        <v>0.0984955</v>
      </c>
      <c r="G11" s="24">
        <v>0.4254166</v>
      </c>
      <c r="H11" s="30"/>
      <c r="I11" s="24">
        <v>0.5009207</v>
      </c>
      <c r="J11" s="25">
        <v>0.2350121</v>
      </c>
      <c r="K11" s="24">
        <v>0.4691604</v>
      </c>
      <c r="L11" s="30"/>
      <c r="M11" s="26">
        <f t="shared" si="0"/>
        <v>-0.537796900786891</v>
      </c>
      <c r="N11" s="26">
        <f t="shared" si="1"/>
        <v>-0.09323847451745715</v>
      </c>
      <c r="O11" s="26">
        <f t="shared" si="2"/>
        <v>0.05014336262958597</v>
      </c>
      <c r="P11" s="26">
        <f t="shared" si="3"/>
        <v>-0.5808917923800518</v>
      </c>
      <c r="Q11" s="26"/>
      <c r="R11" s="27">
        <f t="shared" si="4"/>
        <v>-92.5812531424156</v>
      </c>
      <c r="S11" s="27">
        <f t="shared" si="5"/>
        <v>-16.050919593034177</v>
      </c>
      <c r="T11" s="27">
        <f t="shared" si="6"/>
        <v>8.632134811913367</v>
      </c>
      <c r="U11" s="28">
        <f t="shared" si="7"/>
        <v>100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1"/>
    </row>
    <row r="12" spans="1:28" ht="14.25">
      <c r="A12" s="11" t="s">
        <v>35</v>
      </c>
      <c r="C12" s="24">
        <v>0.9886458</v>
      </c>
      <c r="D12" s="30"/>
      <c r="E12" s="24">
        <v>0.3614846</v>
      </c>
      <c r="F12" s="25">
        <v>0.1674106</v>
      </c>
      <c r="G12" s="24">
        <v>0.4631196</v>
      </c>
      <c r="H12" s="30"/>
      <c r="I12" s="24">
        <v>0.5134897</v>
      </c>
      <c r="J12" s="25">
        <v>0.2700493</v>
      </c>
      <c r="K12" s="24">
        <v>0.5259099</v>
      </c>
      <c r="L12" s="30"/>
      <c r="M12" s="12">
        <f t="shared" si="0"/>
        <v>-0.29602365928664204</v>
      </c>
      <c r="N12" s="12">
        <f t="shared" si="1"/>
        <v>-0.11939364518523043</v>
      </c>
      <c r="O12" s="9">
        <f t="shared" si="2"/>
        <v>0.035343343743302884</v>
      </c>
      <c r="P12" s="12">
        <f t="shared" si="3"/>
        <v>-0.38007393464822903</v>
      </c>
      <c r="Q12" s="12"/>
      <c r="R12" s="14">
        <f t="shared" si="4"/>
        <v>-77.88580912832703</v>
      </c>
      <c r="S12" s="14">
        <f t="shared" si="5"/>
        <v>-31.413268393617464</v>
      </c>
      <c r="T12" s="14">
        <f t="shared" si="6"/>
        <v>9.299070660032058</v>
      </c>
      <c r="U12" s="15">
        <f t="shared" si="7"/>
        <v>100</v>
      </c>
      <c r="V12" s="51"/>
      <c r="W12" s="51"/>
      <c r="X12" s="51"/>
      <c r="Y12" s="51"/>
      <c r="Z12" s="51"/>
      <c r="AA12" s="51"/>
      <c r="AB12" s="51"/>
    </row>
    <row r="13" spans="1:28" s="49" customFormat="1" ht="14.25">
      <c r="A13" s="11" t="s">
        <v>31</v>
      </c>
      <c r="B13" s="31"/>
      <c r="C13" s="24">
        <v>0.5887898</v>
      </c>
      <c r="D13" s="30"/>
      <c r="E13" s="24">
        <v>0.3186837</v>
      </c>
      <c r="F13" s="25">
        <v>0.1448577</v>
      </c>
      <c r="G13" s="24">
        <v>0.4545501</v>
      </c>
      <c r="H13" s="30"/>
      <c r="I13" s="24">
        <v>0.5514398</v>
      </c>
      <c r="J13" s="25">
        <v>0.2907139</v>
      </c>
      <c r="K13" s="24">
        <v>0.5271906</v>
      </c>
      <c r="L13" s="30"/>
      <c r="M13" s="12">
        <f t="shared" si="0"/>
        <v>-0.4220879595560567</v>
      </c>
      <c r="N13" s="12">
        <f t="shared" si="1"/>
        <v>-0.1377879271747257</v>
      </c>
      <c r="O13" s="9">
        <f t="shared" si="2"/>
        <v>0.058158625032638515</v>
      </c>
      <c r="P13" s="12">
        <f t="shared" si="3"/>
        <v>-0.5017173241458355</v>
      </c>
      <c r="Q13" s="12"/>
      <c r="R13" s="14">
        <f t="shared" si="4"/>
        <v>-84.12863962285012</v>
      </c>
      <c r="S13" s="14">
        <f t="shared" si="5"/>
        <v>-27.463258800023922</v>
      </c>
      <c r="T13" s="14">
        <f t="shared" si="6"/>
        <v>11.591910869662017</v>
      </c>
      <c r="U13" s="15">
        <f t="shared" si="7"/>
        <v>100</v>
      </c>
      <c r="V13" s="55"/>
      <c r="W13" s="55"/>
      <c r="X13" s="55"/>
      <c r="Y13" s="55"/>
      <c r="Z13" s="55"/>
      <c r="AA13" s="55"/>
      <c r="AB13" s="55"/>
    </row>
    <row r="14" spans="1:21" s="10" customFormat="1" ht="6.75" customHeight="1">
      <c r="A14" s="33"/>
      <c r="B14" s="33"/>
      <c r="C14" s="37"/>
      <c r="D14" s="37"/>
      <c r="E14" s="37"/>
      <c r="F14" s="32"/>
      <c r="G14" s="37"/>
      <c r="H14" s="37"/>
      <c r="I14" s="37"/>
      <c r="J14" s="32"/>
      <c r="K14" s="37"/>
      <c r="L14" s="37"/>
      <c r="M14" s="16"/>
      <c r="N14" s="16"/>
      <c r="O14" s="16"/>
      <c r="P14" s="16"/>
      <c r="Q14" s="16"/>
      <c r="R14" s="17"/>
      <c r="S14" s="17"/>
      <c r="T14" s="17"/>
      <c r="U14" s="18"/>
    </row>
  </sheetData>
  <sheetProtection/>
  <mergeCells count="6">
    <mergeCell ref="A3:A4"/>
    <mergeCell ref="C3:C4"/>
    <mergeCell ref="E3:G3"/>
    <mergeCell ref="I3:K3"/>
    <mergeCell ref="M3:P3"/>
    <mergeCell ref="R3:U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31.00390625" style="11" customWidth="1"/>
    <col min="2" max="2" width="3.140625" style="31" customWidth="1"/>
    <col min="3" max="3" width="10.8515625" style="22" bestFit="1" customWidth="1"/>
    <col min="4" max="4" width="2.140625" style="48" customWidth="1"/>
    <col min="5" max="5" width="9.140625" style="22" customWidth="1"/>
    <col min="6" max="6" width="9.140625" style="23" customWidth="1"/>
    <col min="7" max="7" width="9.140625" style="22" customWidth="1"/>
    <col min="8" max="8" width="2.57421875" style="48" customWidth="1"/>
    <col min="9" max="9" width="9.140625" style="22" customWidth="1"/>
    <col min="10" max="10" width="9.140625" style="23" customWidth="1"/>
    <col min="11" max="11" width="6.7109375" style="22" customWidth="1"/>
    <col min="12" max="12" width="2.28125" style="48" customWidth="1"/>
    <col min="13" max="16" width="9.140625" style="11" customWidth="1"/>
    <col min="17" max="17" width="2.8515625" style="11" customWidth="1"/>
    <col min="18" max="18" width="9.140625" style="11" customWidth="1"/>
    <col min="19" max="19" width="12.00390625" style="11" customWidth="1"/>
    <col min="20" max="16384" width="9.140625" style="11" customWidth="1"/>
  </cols>
  <sheetData>
    <row r="1" spans="1:14" ht="25.5">
      <c r="A1" s="43" t="s">
        <v>16</v>
      </c>
      <c r="B1" s="47"/>
      <c r="N1" s="23"/>
    </row>
    <row r="2" ht="14.25">
      <c r="N2" s="23"/>
    </row>
    <row r="3" spans="1:21" ht="14.25">
      <c r="A3" s="59" t="s">
        <v>18</v>
      </c>
      <c r="B3" s="41"/>
      <c r="C3" s="57" t="s">
        <v>19</v>
      </c>
      <c r="D3" s="38"/>
      <c r="E3" s="62" t="s">
        <v>85</v>
      </c>
      <c r="F3" s="62"/>
      <c r="G3" s="62"/>
      <c r="H3" s="40"/>
      <c r="I3" s="62" t="s">
        <v>30</v>
      </c>
      <c r="J3" s="62"/>
      <c r="K3" s="62"/>
      <c r="L3" s="40"/>
      <c r="M3" s="61" t="s">
        <v>83</v>
      </c>
      <c r="N3" s="61"/>
      <c r="O3" s="61"/>
      <c r="P3" s="61"/>
      <c r="Q3" s="41"/>
      <c r="R3" s="61" t="s">
        <v>84</v>
      </c>
      <c r="S3" s="61"/>
      <c r="T3" s="61"/>
      <c r="U3" s="61"/>
    </row>
    <row r="4" spans="1:21" s="49" customFormat="1" ht="37.5" customHeight="1" thickBot="1">
      <c r="A4" s="60"/>
      <c r="B4" s="8"/>
      <c r="C4" s="58"/>
      <c r="D4" s="35"/>
      <c r="E4" s="36" t="s">
        <v>20</v>
      </c>
      <c r="F4" s="34" t="s">
        <v>27</v>
      </c>
      <c r="G4" s="36" t="s">
        <v>21</v>
      </c>
      <c r="H4" s="35"/>
      <c r="I4" s="36" t="s">
        <v>20</v>
      </c>
      <c r="J4" s="34" t="s">
        <v>27</v>
      </c>
      <c r="K4" s="36" t="s">
        <v>21</v>
      </c>
      <c r="L4" s="35"/>
      <c r="M4" s="19" t="s">
        <v>22</v>
      </c>
      <c r="N4" s="19" t="s">
        <v>23</v>
      </c>
      <c r="O4" s="19" t="s">
        <v>24</v>
      </c>
      <c r="P4" s="19" t="s">
        <v>28</v>
      </c>
      <c r="Q4" s="8"/>
      <c r="R4" s="19" t="s">
        <v>25</v>
      </c>
      <c r="S4" s="19" t="s">
        <v>26</v>
      </c>
      <c r="T4" s="56" t="s">
        <v>82</v>
      </c>
      <c r="U4" s="19" t="s">
        <v>29</v>
      </c>
    </row>
    <row r="5" spans="1:33" ht="19.5" customHeight="1">
      <c r="A5" s="11" t="s">
        <v>67</v>
      </c>
      <c r="C5" s="22">
        <v>0.4701966</v>
      </c>
      <c r="D5" s="30"/>
      <c r="E5" s="22">
        <v>0.2227224</v>
      </c>
      <c r="F5" s="23">
        <v>0.0954158</v>
      </c>
      <c r="G5" s="22">
        <v>0.428407</v>
      </c>
      <c r="H5" s="30"/>
      <c r="I5" s="22">
        <v>0.3468253</v>
      </c>
      <c r="J5" s="23">
        <v>0.149914</v>
      </c>
      <c r="K5" s="22">
        <v>0.4322465</v>
      </c>
      <c r="L5" s="30"/>
      <c r="M5" s="12">
        <f aca="true" t="shared" si="0" ref="M5:M14">+(E5-I5)/I5</f>
        <v>-0.3578253950908426</v>
      </c>
      <c r="N5" s="12">
        <f aca="true" t="shared" si="1" ref="N5:N14">(G5-K5)/K5</f>
        <v>-0.008882663017514301</v>
      </c>
      <c r="O5" s="13">
        <f aca="true" t="shared" si="2" ref="O5:O14">+M5*N5</f>
        <v>0.003178442403700871</v>
      </c>
      <c r="P5" s="12">
        <f aca="true" t="shared" si="3" ref="P5:P14">+(F5-J5)/J5</f>
        <v>-0.36352975706071483</v>
      </c>
      <c r="Q5" s="12"/>
      <c r="R5" s="14">
        <f aca="true" t="shared" si="4" ref="R5:R14">+M5/$P5*100*-1</f>
        <v>-98.43084043078225</v>
      </c>
      <c r="S5" s="14">
        <f aca="true" t="shared" si="5" ref="S5:S14">+N5/$P5*100*-1</f>
        <v>-2.4434486709792966</v>
      </c>
      <c r="T5" s="14">
        <f aca="true" t="shared" si="6" ref="T5:T14">+O5/$P5*100*-1</f>
        <v>0.874327986077361</v>
      </c>
      <c r="U5" s="15">
        <f aca="true" t="shared" si="7" ref="U5:U14">+P5/$P5*100</f>
        <v>100</v>
      </c>
      <c r="V5" s="50"/>
      <c r="W5" s="50"/>
      <c r="X5" s="51"/>
      <c r="Y5" s="51"/>
      <c r="Z5" s="51"/>
      <c r="AA5" s="52"/>
      <c r="AB5" s="52"/>
      <c r="AC5" s="52"/>
      <c r="AD5" s="50"/>
      <c r="AE5" s="50"/>
      <c r="AF5" s="50"/>
      <c r="AG5" s="51"/>
    </row>
    <row r="6" spans="1:33" ht="14.25">
      <c r="A6" s="11" t="s">
        <v>68</v>
      </c>
      <c r="C6" s="22">
        <v>0.1882115</v>
      </c>
      <c r="D6" s="30"/>
      <c r="E6" s="22">
        <v>0.3371045</v>
      </c>
      <c r="F6" s="23">
        <v>0.1441882</v>
      </c>
      <c r="G6" s="22">
        <v>0.4277255</v>
      </c>
      <c r="H6" s="30"/>
      <c r="I6" s="22">
        <v>0.4184127</v>
      </c>
      <c r="J6" s="23">
        <v>0.1857741</v>
      </c>
      <c r="K6" s="22">
        <v>0.4439972</v>
      </c>
      <c r="L6" s="30"/>
      <c r="M6" s="12">
        <f t="shared" si="0"/>
        <v>-0.1943253634509661</v>
      </c>
      <c r="N6" s="12">
        <f t="shared" si="1"/>
        <v>-0.03664820408777353</v>
      </c>
      <c r="O6" s="9">
        <f t="shared" si="2"/>
        <v>0.007121675579181772</v>
      </c>
      <c r="P6" s="12">
        <f t="shared" si="3"/>
        <v>-0.223851979366338</v>
      </c>
      <c r="Q6" s="12"/>
      <c r="R6" s="14">
        <f t="shared" si="4"/>
        <v>-86.80975884200201</v>
      </c>
      <c r="S6" s="14">
        <f t="shared" si="5"/>
        <v>-16.371623870163795</v>
      </c>
      <c r="T6" s="14">
        <f t="shared" si="6"/>
        <v>3.1814217588520917</v>
      </c>
      <c r="U6" s="15">
        <f t="shared" si="7"/>
        <v>100</v>
      </c>
      <c r="V6" s="50"/>
      <c r="W6" s="50"/>
      <c r="X6" s="51"/>
      <c r="Y6" s="51"/>
      <c r="Z6" s="51"/>
      <c r="AA6" s="52"/>
      <c r="AB6" s="52"/>
      <c r="AC6" s="52"/>
      <c r="AD6" s="50"/>
      <c r="AE6" s="50"/>
      <c r="AF6" s="50"/>
      <c r="AG6" s="51"/>
    </row>
    <row r="7" spans="1:33" ht="14.25">
      <c r="A7" s="11" t="s">
        <v>64</v>
      </c>
      <c r="C7" s="22">
        <v>0.1057916</v>
      </c>
      <c r="D7" s="30"/>
      <c r="E7" s="22">
        <v>0.3320255</v>
      </c>
      <c r="F7" s="23">
        <v>0.142341</v>
      </c>
      <c r="G7" s="22">
        <v>0.4287052</v>
      </c>
      <c r="H7" s="30"/>
      <c r="I7" s="22">
        <v>0.4155413</v>
      </c>
      <c r="J7" s="23">
        <v>0.1871965</v>
      </c>
      <c r="K7" s="22">
        <v>0.4504883</v>
      </c>
      <c r="L7" s="30"/>
      <c r="M7" s="12">
        <f t="shared" si="0"/>
        <v>-0.20098074487421594</v>
      </c>
      <c r="N7" s="12">
        <f t="shared" si="1"/>
        <v>-0.04835441897159149</v>
      </c>
      <c r="O7" s="9">
        <f t="shared" si="2"/>
        <v>0.009718307142870376</v>
      </c>
      <c r="P7" s="12">
        <f t="shared" si="3"/>
        <v>-0.2396171936975317</v>
      </c>
      <c r="Q7" s="12"/>
      <c r="R7" s="14">
        <f t="shared" si="4"/>
        <v>-83.8757610724352</v>
      </c>
      <c r="S7" s="14">
        <f t="shared" si="5"/>
        <v>-20.179861981285523</v>
      </c>
      <c r="T7" s="14">
        <f t="shared" si="6"/>
        <v>4.055763692457635</v>
      </c>
      <c r="U7" s="15">
        <f t="shared" si="7"/>
        <v>100</v>
      </c>
      <c r="V7" s="50"/>
      <c r="W7" s="50"/>
      <c r="X7" s="51"/>
      <c r="Y7" s="51"/>
      <c r="Z7" s="51"/>
      <c r="AA7" s="52"/>
      <c r="AB7" s="52"/>
      <c r="AC7" s="52"/>
      <c r="AD7" s="50"/>
      <c r="AE7" s="50"/>
      <c r="AF7" s="50"/>
      <c r="AG7" s="51"/>
    </row>
    <row r="8" spans="1:33" ht="14.25">
      <c r="A8" s="11" t="s">
        <v>65</v>
      </c>
      <c r="C8" s="22">
        <v>0.3264298</v>
      </c>
      <c r="D8" s="30"/>
      <c r="E8" s="22">
        <v>0.3258008</v>
      </c>
      <c r="F8" s="23">
        <v>0.1390133</v>
      </c>
      <c r="G8" s="22">
        <v>0.426682</v>
      </c>
      <c r="H8" s="30"/>
      <c r="I8" s="22">
        <v>0.4312074</v>
      </c>
      <c r="J8" s="23">
        <v>0.1905658</v>
      </c>
      <c r="K8" s="22">
        <v>0.4419355</v>
      </c>
      <c r="L8" s="30"/>
      <c r="M8" s="12">
        <f t="shared" si="0"/>
        <v>-0.24444524838859447</v>
      </c>
      <c r="N8" s="12">
        <f t="shared" si="1"/>
        <v>-0.034515217718422656</v>
      </c>
      <c r="O8" s="9">
        <f t="shared" si="2"/>
        <v>0.008437080968366243</v>
      </c>
      <c r="P8" s="12">
        <f t="shared" si="3"/>
        <v>-0.2705233572865645</v>
      </c>
      <c r="Q8" s="12"/>
      <c r="R8" s="14">
        <f t="shared" si="4"/>
        <v>-90.3601266968066</v>
      </c>
      <c r="S8" s="14">
        <f t="shared" si="5"/>
        <v>-12.758683044828842</v>
      </c>
      <c r="T8" s="14">
        <f t="shared" si="6"/>
        <v>3.1187994460045347</v>
      </c>
      <c r="U8" s="15">
        <f t="shared" si="7"/>
        <v>100</v>
      </c>
      <c r="V8" s="50"/>
      <c r="W8" s="50"/>
      <c r="X8" s="51"/>
      <c r="Y8" s="51"/>
      <c r="Z8" s="51"/>
      <c r="AA8" s="52"/>
      <c r="AB8" s="52"/>
      <c r="AC8" s="52"/>
      <c r="AD8" s="50"/>
      <c r="AE8" s="50"/>
      <c r="AF8" s="50"/>
      <c r="AG8" s="51"/>
    </row>
    <row r="9" spans="1:33" ht="14.25">
      <c r="A9" s="11" t="s">
        <v>66</v>
      </c>
      <c r="C9" s="22">
        <v>0.2712055</v>
      </c>
      <c r="D9" s="30"/>
      <c r="E9" s="22">
        <v>0.2635168</v>
      </c>
      <c r="F9" s="23">
        <v>0.1080915</v>
      </c>
      <c r="G9" s="22">
        <v>0.4101884</v>
      </c>
      <c r="H9" s="30"/>
      <c r="I9" s="22">
        <v>0.4957573</v>
      </c>
      <c r="J9" s="23">
        <v>0.2189863</v>
      </c>
      <c r="K9" s="22">
        <v>0.4417207</v>
      </c>
      <c r="L9" s="30"/>
      <c r="M9" s="12">
        <f t="shared" si="0"/>
        <v>-0.46845603685513054</v>
      </c>
      <c r="N9" s="12">
        <f t="shared" si="1"/>
        <v>-0.07138515355970415</v>
      </c>
      <c r="O9" s="9">
        <f t="shared" si="2"/>
        <v>0.03344080612687392</v>
      </c>
      <c r="P9" s="12">
        <f t="shared" si="3"/>
        <v>-0.5064006287151297</v>
      </c>
      <c r="Q9" s="12"/>
      <c r="R9" s="14">
        <f t="shared" si="4"/>
        <v>-92.50700143159884</v>
      </c>
      <c r="S9" s="14">
        <f t="shared" si="5"/>
        <v>-14.096576803395147</v>
      </c>
      <c r="T9" s="14">
        <f t="shared" si="6"/>
        <v>6.603626502542453</v>
      </c>
      <c r="U9" s="15">
        <f t="shared" si="7"/>
        <v>100</v>
      </c>
      <c r="V9" s="50"/>
      <c r="W9" s="50"/>
      <c r="X9" s="51"/>
      <c r="Y9" s="51"/>
      <c r="Z9" s="51"/>
      <c r="AA9" s="52"/>
      <c r="AB9" s="52"/>
      <c r="AC9" s="52"/>
      <c r="AD9" s="50"/>
      <c r="AE9" s="50"/>
      <c r="AF9" s="50"/>
      <c r="AG9" s="51"/>
    </row>
    <row r="10" spans="1:33" s="54" customFormat="1" ht="14.25">
      <c r="A10" s="11" t="s">
        <v>69</v>
      </c>
      <c r="B10" s="31"/>
      <c r="C10" s="22">
        <v>0.1751578</v>
      </c>
      <c r="D10" s="30"/>
      <c r="E10" s="22">
        <v>0.4766367</v>
      </c>
      <c r="F10" s="23">
        <v>0.2177483</v>
      </c>
      <c r="G10" s="22">
        <v>0.4568434</v>
      </c>
      <c r="H10" s="30"/>
      <c r="I10" s="22">
        <v>0.5456518</v>
      </c>
      <c r="J10" s="23">
        <v>0.2506984</v>
      </c>
      <c r="K10" s="22">
        <v>0.4594475</v>
      </c>
      <c r="L10" s="30"/>
      <c r="M10" s="26">
        <f t="shared" si="0"/>
        <v>-0.12648194324659057</v>
      </c>
      <c r="N10" s="26">
        <f t="shared" si="1"/>
        <v>-0.0056678945907856675</v>
      </c>
      <c r="O10" s="26">
        <f t="shared" si="2"/>
        <v>0.0007168863219594104</v>
      </c>
      <c r="P10" s="26">
        <f t="shared" si="3"/>
        <v>-0.1314332281338851</v>
      </c>
      <c r="Q10" s="26"/>
      <c r="R10" s="27">
        <f t="shared" si="4"/>
        <v>-96.23285149608371</v>
      </c>
      <c r="S10" s="27">
        <f t="shared" si="5"/>
        <v>-4.312375699250146</v>
      </c>
      <c r="T10" s="27">
        <f t="shared" si="6"/>
        <v>0.5454376584505333</v>
      </c>
      <c r="U10" s="28">
        <f t="shared" si="7"/>
        <v>100</v>
      </c>
      <c r="V10" s="50"/>
      <c r="W10" s="50"/>
      <c r="X10" s="51"/>
      <c r="Y10" s="51"/>
      <c r="Z10" s="51"/>
      <c r="AA10" s="52"/>
      <c r="AB10" s="52"/>
      <c r="AC10" s="52"/>
      <c r="AD10" s="50"/>
      <c r="AE10" s="50"/>
      <c r="AF10" s="50"/>
      <c r="AG10" s="53"/>
    </row>
    <row r="11" spans="1:33" s="54" customFormat="1" ht="14.25">
      <c r="A11" s="11" t="s">
        <v>70</v>
      </c>
      <c r="B11" s="31"/>
      <c r="C11" s="22">
        <v>0.115236</v>
      </c>
      <c r="D11" s="30"/>
      <c r="E11" s="22">
        <v>0.4420463</v>
      </c>
      <c r="F11" s="23">
        <v>0.2016744</v>
      </c>
      <c r="G11" s="22">
        <v>0.4562293</v>
      </c>
      <c r="H11" s="30"/>
      <c r="I11" s="22">
        <v>0.5697305</v>
      </c>
      <c r="J11" s="23">
        <v>0.2782625</v>
      </c>
      <c r="K11" s="22">
        <v>0.4884107</v>
      </c>
      <c r="L11" s="30"/>
      <c r="M11" s="26">
        <f t="shared" si="0"/>
        <v>-0.22411333077656895</v>
      </c>
      <c r="N11" s="26">
        <f t="shared" si="1"/>
        <v>-0.06589003885459506</v>
      </c>
      <c r="O11" s="26">
        <f t="shared" si="2"/>
        <v>0.014766836072700842</v>
      </c>
      <c r="P11" s="26">
        <f t="shared" si="3"/>
        <v>-0.27523687165895516</v>
      </c>
      <c r="Q11" s="26"/>
      <c r="R11" s="27">
        <f t="shared" si="4"/>
        <v>-81.42562056666115</v>
      </c>
      <c r="S11" s="27">
        <f t="shared" si="5"/>
        <v>-23.93939389641048</v>
      </c>
      <c r="T11" s="27">
        <f t="shared" si="6"/>
        <v>5.365137302896818</v>
      </c>
      <c r="U11" s="28">
        <f t="shared" si="7"/>
        <v>100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1"/>
    </row>
    <row r="12" spans="1:28" ht="14.25">
      <c r="A12" s="11" t="s">
        <v>71</v>
      </c>
      <c r="C12" s="22">
        <v>0.0688731</v>
      </c>
      <c r="D12" s="30"/>
      <c r="E12" s="22">
        <v>0.4366054</v>
      </c>
      <c r="F12" s="23">
        <v>0.1974216</v>
      </c>
      <c r="G12" s="22">
        <v>0.4521739</v>
      </c>
      <c r="H12" s="30"/>
      <c r="I12" s="22">
        <v>0.6666855</v>
      </c>
      <c r="J12" s="23">
        <v>0.3251779</v>
      </c>
      <c r="K12" s="22">
        <v>0.4877531</v>
      </c>
      <c r="L12" s="30"/>
      <c r="M12" s="26">
        <f t="shared" si="0"/>
        <v>-0.34511040063118226</v>
      </c>
      <c r="N12" s="26">
        <f t="shared" si="1"/>
        <v>-0.0729451027579322</v>
      </c>
      <c r="O12" s="26">
        <f t="shared" si="2"/>
        <v>0.02517411363687274</v>
      </c>
      <c r="P12" s="26">
        <f t="shared" si="3"/>
        <v>-0.392881250540089</v>
      </c>
      <c r="Q12" s="26"/>
      <c r="R12" s="27">
        <f t="shared" si="4"/>
        <v>-87.84089343962412</v>
      </c>
      <c r="S12" s="27">
        <f t="shared" si="5"/>
        <v>-18.566704992324137</v>
      </c>
      <c r="T12" s="27">
        <f t="shared" si="6"/>
        <v>6.407562998301955</v>
      </c>
      <c r="U12" s="28">
        <f t="shared" si="7"/>
        <v>100</v>
      </c>
      <c r="V12" s="51"/>
      <c r="W12" s="51"/>
      <c r="X12" s="51"/>
      <c r="Y12" s="51"/>
      <c r="Z12" s="51"/>
      <c r="AA12" s="51"/>
      <c r="AB12" s="51"/>
    </row>
    <row r="13" spans="1:28" s="49" customFormat="1" ht="14.25">
      <c r="A13" s="11" t="s">
        <v>72</v>
      </c>
      <c r="B13" s="31"/>
      <c r="C13" s="22">
        <v>0.1101033</v>
      </c>
      <c r="D13" s="30"/>
      <c r="E13" s="22">
        <v>0.5156745</v>
      </c>
      <c r="F13" s="23">
        <v>0.2437993</v>
      </c>
      <c r="G13" s="22">
        <v>0.4727775</v>
      </c>
      <c r="H13" s="30"/>
      <c r="I13" s="22">
        <v>0.6937104</v>
      </c>
      <c r="J13" s="23">
        <v>0.3414848</v>
      </c>
      <c r="K13" s="22">
        <v>0.4922585</v>
      </c>
      <c r="L13" s="30"/>
      <c r="M13" s="26">
        <f t="shared" si="0"/>
        <v>-0.2566429737827196</v>
      </c>
      <c r="N13" s="26">
        <f t="shared" si="1"/>
        <v>-0.0395747356317869</v>
      </c>
      <c r="O13" s="26">
        <f t="shared" si="2"/>
        <v>0.010156577839206746</v>
      </c>
      <c r="P13" s="26">
        <f t="shared" si="3"/>
        <v>-0.2860610486908934</v>
      </c>
      <c r="Q13" s="26"/>
      <c r="R13" s="27">
        <f t="shared" si="4"/>
        <v>-89.7161549806238</v>
      </c>
      <c r="S13" s="27">
        <f t="shared" si="5"/>
        <v>-13.8343671090117</v>
      </c>
      <c r="T13" s="27">
        <f t="shared" si="6"/>
        <v>3.550493115258609</v>
      </c>
      <c r="U13" s="28">
        <f t="shared" si="7"/>
        <v>100</v>
      </c>
      <c r="V13" s="55"/>
      <c r="W13" s="55"/>
      <c r="X13" s="55"/>
      <c r="Y13" s="55"/>
      <c r="Z13" s="55"/>
      <c r="AA13" s="55"/>
      <c r="AB13" s="55"/>
    </row>
    <row r="14" spans="1:23" ht="14.25">
      <c r="A14" s="11" t="s">
        <v>73</v>
      </c>
      <c r="C14" s="22">
        <v>0.168795</v>
      </c>
      <c r="D14" s="30"/>
      <c r="E14" s="22">
        <v>0.6178748</v>
      </c>
      <c r="F14" s="23">
        <v>0.2853854</v>
      </c>
      <c r="G14" s="22">
        <v>0.4618822</v>
      </c>
      <c r="H14" s="30"/>
      <c r="I14" s="22">
        <v>0.7123352</v>
      </c>
      <c r="J14" s="23">
        <v>0.347163</v>
      </c>
      <c r="K14" s="22">
        <v>0.487359</v>
      </c>
      <c r="L14" s="30"/>
      <c r="M14" s="26">
        <f t="shared" si="0"/>
        <v>-0.13260667169051873</v>
      </c>
      <c r="N14" s="26">
        <f t="shared" si="1"/>
        <v>-0.05227522216682152</v>
      </c>
      <c r="O14" s="26">
        <f t="shared" si="2"/>
        <v>0.006932043223424628</v>
      </c>
      <c r="P14" s="26">
        <f t="shared" si="3"/>
        <v>-0.17794983912456105</v>
      </c>
      <c r="Q14" s="26"/>
      <c r="R14" s="27">
        <f t="shared" si="4"/>
        <v>-74.51912985304635</v>
      </c>
      <c r="S14" s="27">
        <f t="shared" si="5"/>
        <v>-29.37638068345203</v>
      </c>
      <c r="T14" s="27">
        <f t="shared" si="6"/>
        <v>3.8955040687462192</v>
      </c>
      <c r="U14" s="28">
        <f t="shared" si="7"/>
        <v>100</v>
      </c>
      <c r="V14" s="31"/>
      <c r="W14" s="31"/>
    </row>
    <row r="15" spans="1:21" s="10" customFormat="1" ht="6.75" customHeight="1">
      <c r="A15" s="33"/>
      <c r="B15" s="33"/>
      <c r="C15" s="37"/>
      <c r="D15" s="37"/>
      <c r="E15" s="37"/>
      <c r="F15" s="32"/>
      <c r="G15" s="37"/>
      <c r="H15" s="37"/>
      <c r="I15" s="37"/>
      <c r="J15" s="32"/>
      <c r="K15" s="37"/>
      <c r="L15" s="37"/>
      <c r="M15" s="16"/>
      <c r="N15" s="16"/>
      <c r="O15" s="16"/>
      <c r="P15" s="16"/>
      <c r="Q15" s="16"/>
      <c r="R15" s="17"/>
      <c r="S15" s="17"/>
      <c r="T15" s="17"/>
      <c r="U15" s="18"/>
    </row>
  </sheetData>
  <sheetProtection/>
  <mergeCells count="6">
    <mergeCell ref="A3:A4"/>
    <mergeCell ref="C3:C4"/>
    <mergeCell ref="E3:G3"/>
    <mergeCell ref="I3:K3"/>
    <mergeCell ref="M3:P3"/>
    <mergeCell ref="R3:U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Elizabeth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Manuel Roche</dc:creator>
  <cp:keywords/>
  <dc:description/>
  <cp:lastModifiedBy>Maya Evans</cp:lastModifiedBy>
  <cp:lastPrinted>2011-04-17T23:39:53Z</cp:lastPrinted>
  <dcterms:created xsi:type="dcterms:W3CDTF">2011-04-17T15:19:00Z</dcterms:created>
  <dcterms:modified xsi:type="dcterms:W3CDTF">2024-02-15T17:26:19Z</dcterms:modified>
  <cp:category/>
  <cp:version/>
  <cp:contentType/>
  <cp:contentStatus/>
</cp:coreProperties>
</file>